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ต.ซื้อ" sheetId="6" r:id="rId1"/>
    <sheet name="ต.จ้าง" sheetId="7" r:id="rId2"/>
    <sheet name="ส.ซื้อ" sheetId="9" r:id="rId3"/>
    <sheet name="ส.จ้าง" sheetId="10" r:id="rId4"/>
    <sheet name="สรุป" sheetId="11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9" l="1"/>
  <c r="H21" i="6"/>
  <c r="H32" i="7" l="1"/>
  <c r="H16" i="10" l="1"/>
  <c r="E10" i="11" l="1"/>
  <c r="D15" i="11" l="1"/>
  <c r="D10" i="11"/>
</calcChain>
</file>

<file path=xl/sharedStrings.xml><?xml version="1.0" encoding="utf-8"?>
<sst xmlns="http://schemas.openxmlformats.org/spreadsheetml/2006/main" count="244" uniqueCount="118">
  <si>
    <t>ลำดับที่</t>
  </si>
  <si>
    <t>งานที่จัดซื้อจัดจ้าง</t>
  </si>
  <si>
    <t>ราคากลาง</t>
  </si>
  <si>
    <t>เหตุผลที่คัดเลือก</t>
  </si>
  <si>
    <t>เลขที่สัญญาและวันลงนาม</t>
  </si>
  <si>
    <t>ตามสัญญา</t>
  </si>
  <si>
    <t xml:space="preserve"> วงเงิน </t>
  </si>
  <si>
    <t>จัดซื้อ/จัดจ้าง</t>
  </si>
  <si>
    <t>วิธีจัดซื้อ/จัดจ้าง</t>
  </si>
  <si>
    <t>วัสดุ ดังกล่าว</t>
  </si>
  <si>
    <t>เป็นผู้มีอาชีพ รับจ้าง</t>
  </si>
  <si>
    <t>เป็นผู้มีอาชีพ ขาย</t>
  </si>
  <si>
    <t>เฉพาะเจาะจง</t>
  </si>
  <si>
    <t>รวมโครงการทั้งสิ้น</t>
  </si>
  <si>
    <t>รวมงบประมาณทั้งสิ้น</t>
  </si>
  <si>
    <t>รายการ</t>
  </si>
  <si>
    <t>จำนวนโครงการ</t>
  </si>
  <si>
    <t>งบประมาณ</t>
  </si>
  <si>
    <t>หมายเหตุ</t>
  </si>
  <si>
    <t>บันทึกสัญญาซื้อ</t>
  </si>
  <si>
    <t>บันทึกตกลงซื้อ</t>
  </si>
  <si>
    <t>บันทึกตกลงซื้อจ้าง</t>
  </si>
  <si>
    <t>รวม</t>
  </si>
  <si>
    <t>รวมจำนวนโครงการทั้งสิ้น</t>
  </si>
  <si>
    <t xml:space="preserve">          โครงการ</t>
  </si>
  <si>
    <t xml:space="preserve">          บาท</t>
  </si>
  <si>
    <t xml:space="preserve">      โครงการ</t>
  </si>
  <si>
    <t xml:space="preserve">      บาท</t>
  </si>
  <si>
    <t>จ้างบันทึกสัญญาจ้าง</t>
  </si>
  <si>
    <t>นายสมพร  วงทาสี</t>
  </si>
  <si>
    <t xml:space="preserve">โครงการจ้างเหมารถรับ-ส่งเด็กด้อยโอกาส </t>
  </si>
  <si>
    <t>และผู้ยากไร้สำหรับเด็ก</t>
  </si>
  <si>
    <t>โครงการจ้างเหมาประกอบอาหารกลางวัน</t>
  </si>
  <si>
    <t xml:space="preserve"> (ศพด)</t>
  </si>
  <si>
    <t xml:space="preserve">นางสมพรรณ์ เหล่าลาภ </t>
  </si>
  <si>
    <t>โครงการจัดซื้ออาหารเสริม(นม)</t>
  </si>
  <si>
    <t>องค์การบริหารส่วนตำบลบ้านเป้า   ประจำปีงบประมาณ  2568</t>
  </si>
  <si>
    <t>เป็นผู้มีอาชีพ รับจ้าง
วัสดุ ดังกล่าว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</si>
  <si>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บันทึกตกลงซื้อ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กุมภาพันธ์   </t>
    </r>
    <r>
      <rPr>
        <b/>
        <sz val="14"/>
        <color theme="1"/>
        <rFont val="TH SarabunIT๙"/>
        <family val="2"/>
      </rPr>
      <t>พ.ศ.2568</t>
    </r>
  </si>
  <si>
    <t xml:space="preserve">วันที่  28  กุมภาพันธ์  2568   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</si>
  <si>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บันทึกตกลงจ้าง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กุมภาพันธ์   </t>
    </r>
    <r>
      <rPr>
        <b/>
        <sz val="14"/>
        <color theme="1"/>
        <rFont val="TH SarabunIT๙"/>
        <family val="2"/>
      </rPr>
      <t>พ.ศ.2568</t>
    </r>
  </si>
  <si>
    <t xml:space="preserve">วันที่  28  กุมภาพันธ์  2568  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</si>
  <si>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บันทึกสัญญาซื้อ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กุมภาพันธ์   </t>
    </r>
    <r>
      <rPr>
        <b/>
        <sz val="14"/>
        <color theme="1"/>
        <rFont val="TH SarabunIT๙"/>
        <family val="2"/>
      </rPr>
      <t>พ.ศ.2568</t>
    </r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</si>
  <si>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บันทึกสัญญาจ้าง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กุมภาพันธ์   </t>
    </r>
    <r>
      <rPr>
        <b/>
        <sz val="14"/>
        <color theme="1"/>
        <rFont val="TH SarabunIT๙"/>
        <family val="2"/>
      </rPr>
      <t>พ.ศ.2568</t>
    </r>
  </si>
  <si>
    <t xml:space="preserve">    สรุปผล  บันทึกสัญญาซื้อ/จ้างและบันทึกตกลงซื้อ/จ้าง  รอบเดือน   กุมภาพันธ์   พ.ศ.2568</t>
  </si>
  <si>
    <t>เลขที่สัญญา  12/2568
ลงวันที่  11 ก.พ. 2568
     11 เม.ย. 2568</t>
  </si>
  <si>
    <t>โครงการก่อสร้างถนนคอนกรีตเสริมเหล็ก ทางเข้าวัดป่าภูนกแซว หมู่ที่ 8 บ้านเป้า</t>
  </si>
  <si>
    <t>โครงการก่อสร้างถนน คอนกรีตเสริมเหล็ก ที่นางสุกัญญา จุลละนันท์ – นายอำนวย ขืนเขียว หมู่ที่ 10 บ้านโนนโก</t>
  </si>
  <si>
    <t>เลขที่สัญญา  13/2568
ลงวันที่  11 ก.พ. 2568
     11 เม.ย. 2568</t>
  </si>
  <si>
    <t>โครงการก่อสร้างถนน คอนกรีตเสริมเหล็ก ทางออกบ้านโนนชาด-บ้านโนนสังข์ หมู่ที่ 11 บ้านโนนชาด</t>
  </si>
  <si>
    <t>เลขที่สัญญา  14/2568
ลงวันที่  11 ก.พ. 2568
     11 เม.ย. 2568</t>
  </si>
  <si>
    <t>โครงการก่อสร้างถนน คอนกรีตเสริมเหล็ก จากที่นานางตุ๊-นายบุญมา ลาภโชค หมู่ที่ 11 บ้านโนนชาด</t>
  </si>
  <si>
    <t>โครงการก่อสร้างถนนคอนกรีตเสริมเหล็ก รหัสทางหลวงท้องถิ่น ชย.ถ.๙1-๐๐1 สายทางบ้านโนนสังข์ - บ้านวังม่วง 
หมู่ที่ ๕</t>
  </si>
  <si>
    <t>เลขที่สัญญา  15/2568
ลงวันที่  20 ก.พ. 2568
     19 ส.ค. 2568</t>
  </si>
  <si>
    <t>เลขที่สัญญา  16/2568
ลงวันที่  21 ก.พ. 2568
     21 เม.ย. 2568</t>
  </si>
  <si>
    <t>โครงการก่อสร้างถนน คอนกรีตเสริมเหล็ก จากที่นานายบุญหนา คำจันทร์-นางศุภวรรณ ลบบำรุง หมู่ที่ 11 บ้านโนนชาด</t>
  </si>
  <si>
    <t>เลขที่สัญญา  17/2568
ลงวันที่  21 ก.พ. 2568
     21 เม.ย. 2568</t>
  </si>
  <si>
    <t>วันที่  31  กุมภาพันธ์  2568</t>
  </si>
  <si>
    <t>รายชื่อผู้เสนอราคาและราคาที่เสนอ</t>
  </si>
  <si>
    <t>ผู้ได้รับการคัดเลือกและราคาที่ตกลงซื้อจ้าง</t>
  </si>
  <si>
    <t>ห้างหุ้นส่วนจำกัด 
บัวใหญ่ วิศวกรรม
290,000.00</t>
  </si>
  <si>
    <t>ห้างหุ้นส่วนจำกัด 
ติ้วสุวรรณก่อสร้าง
480,000.00</t>
  </si>
  <si>
    <t>ห้างหุ้นส่วนจำกัด 
ติ้วสุวรรณก่อสร้าง
488,000.00</t>
  </si>
  <si>
    <t xml:space="preserve">ห้างหุ้นส่วนจำกัด ดิสคัฟเวอรี่ ดีเวลลอปเมนท์
7,500,000.00
</t>
  </si>
  <si>
    <t>ห้างหุ้นส่วนจำกัด ดิสคัฟเวอรี่ ดีเวลลอปเมนท์
7,500,000.00</t>
  </si>
  <si>
    <t>ห้างหุ้นส่วนจำกัด 
ติ้วสุวรรณก่อสร้าง
374,000.00</t>
  </si>
  <si>
    <t>ห้างหุ้นส่วนจำกัด 
บัวใหญ่ วิศวกรรม
300,000.00</t>
  </si>
  <si>
    <t>โครงการจ้างเหมาซ่อมบำรุง</t>
  </si>
  <si>
    <t>รถบรรทุกขยะ</t>
  </si>
  <si>
    <t>ร้านบ้านเป้าเกษตรยนต์</t>
  </si>
  <si>
    <t>(อู่ช่างเมย์)</t>
  </si>
  <si>
    <t>เลขที่สัญญา  18/2568</t>
  </si>
  <si>
    <t xml:space="preserve">    ลงวันที่  3 ก.พ. 2568</t>
  </si>
  <si>
    <t xml:space="preserve"> 10 ก.พ. 2568</t>
  </si>
  <si>
    <t>ร้านอุดรเจริญยนต์</t>
  </si>
  <si>
    <t>เลขที่สัญญา  19/2568</t>
  </si>
  <si>
    <t xml:space="preserve">    ลงวันที่  11 ก.พ. 2568</t>
  </si>
  <si>
    <t xml:space="preserve"> 18 ก.พ. 2568</t>
  </si>
  <si>
    <t>รถบริการการแพทย์ฉุกเฉิน (EMS)</t>
  </si>
  <si>
    <t>ร้าน ส.รุ่งเรืองการยาง</t>
  </si>
  <si>
    <t>บ้านเป้า</t>
  </si>
  <si>
    <t>เลขที่สัญญา  20/2568</t>
  </si>
  <si>
    <t>โครงการจ้างเหมาจัดทำป้ายไวนิล</t>
  </si>
  <si>
    <t>ร้านบ้านเป้าอิงค์เจ็ท</t>
  </si>
  <si>
    <t>เลขที่สัญญา  21/2568</t>
  </si>
  <si>
    <t xml:space="preserve">    ลงวันที่  13 ก.พ. 2568</t>
  </si>
  <si>
    <t xml:space="preserve"> 20 ก.พ. 2568</t>
  </si>
  <si>
    <t>โครงการจ้างเหมาบริการจัดสถานที่และ</t>
  </si>
  <si>
    <t>ตกแต่งร้านแสดงผลิตภัณฑ์ของกลุ่ม</t>
  </si>
  <si>
    <t>แม่บ้าน โครงการประเพณีพระไกร 2568</t>
  </si>
  <si>
    <t>นางนันฒพร  เปสี</t>
  </si>
  <si>
    <t>เลขที่สัญญา  22/2568</t>
  </si>
  <si>
    <t xml:space="preserve">    ลงวันที่  21 ก.พ. 2568</t>
  </si>
  <si>
    <t xml:space="preserve"> 28 ก.พ. 2568</t>
  </si>
  <si>
    <t>เลขที่สัญญา  23/2568</t>
  </si>
  <si>
    <t xml:space="preserve">    ลงวันที่  28 ก.พ. 2568</t>
  </si>
  <si>
    <t xml:space="preserve"> 31 มี.ค. 2568</t>
  </si>
  <si>
    <t>เลขที่สัญญา  24/2568</t>
  </si>
  <si>
    <t>โครงการส่งเสริมพัฒนาการเด็กเล็ก ศพด.อบต.</t>
  </si>
  <si>
    <t>ร้านสยามคอนเน็ค</t>
  </si>
  <si>
    <t>เลขที่สัญญา 5/2568</t>
  </si>
  <si>
    <t>ประจำปี 2568</t>
  </si>
  <si>
    <t>ลงวันที่ 17 ก.พ. 2568</t>
  </si>
  <si>
    <t xml:space="preserve"> 24 ก.พ. 2568</t>
  </si>
  <si>
    <t>โครงการจัดซื้อวัสดุก่อสร้าง</t>
  </si>
  <si>
    <t>ร้านสวีทโฮม</t>
  </si>
  <si>
    <t>เลขที่สัญญา 6/2568</t>
  </si>
  <si>
    <t xml:space="preserve"> 24 ธ.ค. 2568</t>
  </si>
  <si>
    <t>โครงการจัดซื้อวัสดุสำนักงานกองคลัง</t>
  </si>
  <si>
    <t>เลขที่สัญญา 7/2568</t>
  </si>
  <si>
    <t>ลงวันที่ 18 ก.พ. 2568</t>
  </si>
  <si>
    <t xml:space="preserve"> 25 ธ.ค. 2568</t>
  </si>
  <si>
    <t>โครงการจัดซื้อวัสดุสำนักงานสำนักปลัด</t>
  </si>
  <si>
    <t>เลขที่สัญญา 8/2568</t>
  </si>
  <si>
    <t>บริษัท ก้าวแรก แดรี่ จำกัด</t>
  </si>
  <si>
    <t>เลขที่สัญญา 3/2568</t>
  </si>
  <si>
    <t>ลงวันที่13 ก.พ 2568</t>
  </si>
  <si>
    <t>28 ก.พ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</si>
</sst>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\+00,00\-0,000"/>
  </numFmts>
  <fonts count="11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u/>
      <sz val="14"/>
      <color theme="1"/>
      <name val="TH SarabunIT๙"/>
      <family val="2"/>
    </font>
    <font>
      <sz val="11"/>
      <color theme="1"/>
      <name val="TH SarabunIT๙"/>
      <family val="2"/>
    </font>
    <font>
      <sz val="18"/>
      <color theme="1"/>
      <name val="TH SarabunIT๙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01">
    <xf numFmtId="0" fontId="0" fillId="0" borderId="0" xfId="0"/>
    <xf numFmtId="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/>
    <xf numFmtId="4" fontId="2" fillId="2" borderId="2" xfId="0" applyNumberFormat="1" applyFont="1" applyFill="1" applyBorder="1"/>
    <xf numFmtId="187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" fontId="2" fillId="2" borderId="3" xfId="0" applyNumberFormat="1" applyFont="1" applyFill="1" applyBorder="1"/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4" fillId="0" borderId="0" xfId="0" applyFont="1"/>
    <xf numFmtId="0" fontId="2" fillId="2" borderId="0" xfId="0" applyFont="1" applyFill="1" applyAlignment="1">
      <alignment horizontal="center" vertical="top"/>
    </xf>
    <xf numFmtId="0" fontId="2" fillId="2" borderId="0" xfId="0" applyFont="1" applyFill="1"/>
    <xf numFmtId="4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7" fillId="0" borderId="0" xfId="0" applyFont="1"/>
    <xf numFmtId="0" fontId="4" fillId="0" borderId="5" xfId="0" applyFont="1" applyBorder="1"/>
    <xf numFmtId="4" fontId="4" fillId="0" borderId="0" xfId="0" applyNumberFormat="1" applyFont="1"/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4" fontId="4" fillId="0" borderId="5" xfId="0" applyNumberFormat="1" applyFont="1" applyBorder="1"/>
    <xf numFmtId="1" fontId="4" fillId="0" borderId="0" xfId="0" applyNumberFormat="1" applyFont="1"/>
    <xf numFmtId="1" fontId="4" fillId="0" borderId="5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4" fontId="5" fillId="0" borderId="0" xfId="0" applyNumberFormat="1" applyFont="1"/>
    <xf numFmtId="0" fontId="5" fillId="0" borderId="0" xfId="0" applyFont="1"/>
    <xf numFmtId="1" fontId="5" fillId="4" borderId="5" xfId="0" applyNumberFormat="1" applyFont="1" applyFill="1" applyBorder="1" applyAlignment="1">
      <alignment horizontal="center"/>
    </xf>
    <xf numFmtId="4" fontId="5" fillId="4" borderId="5" xfId="0" applyNumberFormat="1" applyFont="1" applyFill="1" applyBorder="1"/>
    <xf numFmtId="0" fontId="5" fillId="4" borderId="5" xfId="0" applyFont="1" applyFill="1" applyBorder="1"/>
    <xf numFmtId="0" fontId="8" fillId="0" borderId="0" xfId="0" applyFont="1"/>
    <xf numFmtId="187" fontId="2" fillId="2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15" fontId="4" fillId="0" borderId="1" xfId="0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15" fontId="2" fillId="2" borderId="3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/>
    </xf>
    <xf numFmtId="0" fontId="2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right" vertical="top" wrapText="1"/>
    </xf>
    <xf numFmtId="4" fontId="2" fillId="2" borderId="2" xfId="0" applyNumberFormat="1" applyFont="1" applyFill="1" applyBorder="1" applyAlignment="1">
      <alignment vertical="top"/>
    </xf>
    <xf numFmtId="0" fontId="2" fillId="2" borderId="5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right" vertical="top" wrapText="1"/>
    </xf>
    <xf numFmtId="4" fontId="2" fillId="2" borderId="5" xfId="0" applyNumberFormat="1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62" fontId="4" fillId="0" borderId="0" xfId="0" applyNumberFormat="1" applyFont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2" borderId="4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2" xfId="0" applyNumberFormat="1" applyFont="1" applyFill="1" applyBorder="1" applyAlignment="1">
      <alignment vertical="center" wrapText="1"/>
    </xf>
    <xf numFmtId="4" fontId="2" fillId="2" borderId="3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2" fillId="2" borderId="2" xfId="0" applyNumberFormat="1" applyFont="1" applyFill="1" applyBorder="1" applyAlignment="1"/>
    <xf numFmtId="4" fontId="2" fillId="2" borderId="3" xfId="0" applyNumberFormat="1" applyFont="1" applyFill="1" applyBorder="1" applyAlignment="1"/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7" fillId="0" borderId="4" xfId="0" applyFont="1" applyBorder="1"/>
    <xf numFmtId="4" fontId="2" fillId="2" borderId="1" xfId="0" applyNumberFormat="1" applyFont="1" applyFill="1" applyBorder="1" applyAlignment="1"/>
    <xf numFmtId="0" fontId="2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/>
    <xf numFmtId="4" fontId="2" fillId="2" borderId="0" xfId="0" applyNumberFormat="1" applyFont="1" applyFill="1" applyBorder="1" applyAlignment="1"/>
    <xf numFmtId="0" fontId="2" fillId="2" borderId="0" xfId="0" applyFont="1" applyFill="1" applyBorder="1" applyAlignment="1">
      <alignment horizontal="center"/>
    </xf>
    <xf numFmtId="0" fontId="7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vertical="center"/>
    </xf>
    <xf numFmtId="0" fontId="3" fillId="8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center" vertical="top"/>
    </xf>
    <xf numFmtId="0" fontId="3" fillId="5" borderId="0" xfId="0" applyFont="1" applyFill="1" applyAlignment="1">
      <alignment horizontal="center" vertical="top"/>
    </xf>
    <xf numFmtId="0" fontId="3" fillId="6" borderId="0" xfId="0" applyFont="1" applyFill="1" applyAlignment="1">
      <alignment horizontal="center" vertical="top"/>
    </xf>
    <xf numFmtId="0" fontId="1" fillId="7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43" fontId="2" fillId="2" borderId="3" xfId="1" applyFont="1" applyFill="1" applyBorder="1"/>
    <xf numFmtId="0" fontId="7" fillId="0" borderId="6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view="pageLayout" zoomScaleNormal="100" workbookViewId="0">
      <selection activeCell="H24" sqref="H24"/>
    </sheetView>
  </sheetViews>
  <sheetFormatPr defaultRowHeight="15" x14ac:dyDescent="0.25"/>
  <cols>
    <col min="1" max="1" width="6" style="20" customWidth="1"/>
    <col min="2" max="2" width="26" style="20" customWidth="1"/>
    <col min="3" max="4" width="11.75" style="20" customWidth="1"/>
    <col min="5" max="5" width="10.875" style="20" customWidth="1"/>
    <col min="6" max="6" width="18" style="20" customWidth="1"/>
    <col min="7" max="7" width="16" style="20" customWidth="1"/>
    <col min="8" max="8" width="14.375" style="20" customWidth="1"/>
    <col min="9" max="9" width="17.875" style="20" customWidth="1"/>
    <col min="10" max="16384" width="9" style="20"/>
  </cols>
  <sheetData>
    <row r="1" spans="1:9" ht="18.75" x14ac:dyDescent="0.25">
      <c r="A1" s="81" t="s">
        <v>38</v>
      </c>
      <c r="B1" s="81"/>
      <c r="C1" s="81"/>
      <c r="D1" s="81"/>
      <c r="E1" s="81"/>
      <c r="F1" s="81"/>
      <c r="G1" s="81"/>
      <c r="H1" s="81"/>
      <c r="I1" s="81"/>
    </row>
    <row r="2" spans="1:9" ht="18.75" x14ac:dyDescent="0.25">
      <c r="A2" s="82" t="s">
        <v>36</v>
      </c>
      <c r="B2" s="82"/>
      <c r="C2" s="82"/>
      <c r="D2" s="82"/>
      <c r="E2" s="82"/>
      <c r="F2" s="82"/>
      <c r="G2" s="82"/>
      <c r="H2" s="82"/>
      <c r="I2" s="82"/>
    </row>
    <row r="3" spans="1:9" ht="18.75" x14ac:dyDescent="0.25">
      <c r="A3" s="83" t="s">
        <v>39</v>
      </c>
      <c r="B3" s="83"/>
      <c r="C3" s="83"/>
      <c r="D3" s="83"/>
      <c r="E3" s="83"/>
      <c r="F3" s="83"/>
      <c r="G3" s="83"/>
      <c r="H3" s="83"/>
      <c r="I3" s="83"/>
    </row>
    <row r="4" spans="1:9" ht="37.5" x14ac:dyDescent="0.25">
      <c r="A4" s="84" t="s">
        <v>0</v>
      </c>
      <c r="B4" s="84" t="s">
        <v>1</v>
      </c>
      <c r="C4" s="1" t="s">
        <v>6</v>
      </c>
      <c r="D4" s="84" t="s">
        <v>2</v>
      </c>
      <c r="E4" s="84" t="s">
        <v>8</v>
      </c>
      <c r="F4" s="84" t="s">
        <v>58</v>
      </c>
      <c r="G4" s="84" t="s">
        <v>59</v>
      </c>
      <c r="H4" s="84" t="s">
        <v>3</v>
      </c>
      <c r="I4" s="2" t="s">
        <v>4</v>
      </c>
    </row>
    <row r="5" spans="1:9" ht="18.75" x14ac:dyDescent="0.25">
      <c r="A5" s="85"/>
      <c r="B5" s="85"/>
      <c r="C5" s="3" t="s">
        <v>7</v>
      </c>
      <c r="D5" s="85"/>
      <c r="E5" s="85"/>
      <c r="F5" s="85"/>
      <c r="G5" s="85"/>
      <c r="H5" s="85"/>
      <c r="I5" s="4" t="s">
        <v>5</v>
      </c>
    </row>
    <row r="6" spans="1:9" ht="18.75" x14ac:dyDescent="0.3">
      <c r="A6" s="87">
        <v>1</v>
      </c>
      <c r="B6" s="5" t="s">
        <v>98</v>
      </c>
      <c r="C6" s="6">
        <v>10000</v>
      </c>
      <c r="D6" s="7"/>
      <c r="E6" s="8" t="s">
        <v>12</v>
      </c>
      <c r="F6" s="5" t="s">
        <v>99</v>
      </c>
      <c r="G6" s="5" t="s">
        <v>99</v>
      </c>
      <c r="H6" s="5" t="s">
        <v>11</v>
      </c>
      <c r="I6" s="39" t="s">
        <v>100</v>
      </c>
    </row>
    <row r="7" spans="1:9" ht="18.75" x14ac:dyDescent="0.3">
      <c r="A7" s="88"/>
      <c r="B7" s="9" t="s">
        <v>101</v>
      </c>
      <c r="C7" s="10"/>
      <c r="D7" s="36"/>
      <c r="E7" s="11"/>
      <c r="F7" s="99">
        <v>10000</v>
      </c>
      <c r="G7" s="99">
        <v>10000</v>
      </c>
      <c r="H7" s="9" t="s">
        <v>9</v>
      </c>
      <c r="I7" s="40" t="s">
        <v>102</v>
      </c>
    </row>
    <row r="8" spans="1:9" ht="18" customHeight="1" x14ac:dyDescent="0.3">
      <c r="A8" s="88"/>
      <c r="B8" s="9"/>
      <c r="C8" s="10"/>
      <c r="D8" s="9"/>
      <c r="E8" s="11"/>
      <c r="F8" s="9"/>
      <c r="G8" s="9"/>
      <c r="H8" s="9"/>
      <c r="I8" s="38" t="s">
        <v>103</v>
      </c>
    </row>
    <row r="9" spans="1:9" ht="18.75" x14ac:dyDescent="0.3">
      <c r="A9" s="87">
        <v>2</v>
      </c>
      <c r="B9" s="5" t="s">
        <v>104</v>
      </c>
      <c r="C9" s="6">
        <v>7636</v>
      </c>
      <c r="D9" s="7"/>
      <c r="E9" s="8" t="s">
        <v>12</v>
      </c>
      <c r="F9" s="5" t="s">
        <v>105</v>
      </c>
      <c r="G9" s="5" t="s">
        <v>105</v>
      </c>
      <c r="H9" s="5" t="s">
        <v>11</v>
      </c>
      <c r="I9" s="5" t="s">
        <v>106</v>
      </c>
    </row>
    <row r="10" spans="1:9" ht="18.75" x14ac:dyDescent="0.3">
      <c r="A10" s="88"/>
      <c r="B10" s="9"/>
      <c r="C10" s="10"/>
      <c r="D10" s="36"/>
      <c r="E10" s="11"/>
      <c r="F10" s="99">
        <v>7636</v>
      </c>
      <c r="G10" s="99">
        <v>7636</v>
      </c>
      <c r="H10" s="9" t="s">
        <v>9</v>
      </c>
      <c r="I10" s="9" t="s">
        <v>102</v>
      </c>
    </row>
    <row r="11" spans="1:9" ht="18.75" x14ac:dyDescent="0.3">
      <c r="A11" s="88"/>
      <c r="B11" s="9"/>
      <c r="C11" s="10"/>
      <c r="D11" s="9"/>
      <c r="E11" s="11"/>
      <c r="F11" s="9"/>
      <c r="G11" s="9"/>
      <c r="I11" s="37" t="s">
        <v>107</v>
      </c>
    </row>
    <row r="12" spans="1:9" ht="18.75" x14ac:dyDescent="0.3">
      <c r="A12" s="87">
        <v>3</v>
      </c>
      <c r="B12" s="5" t="s">
        <v>108</v>
      </c>
      <c r="C12" s="6">
        <v>25399</v>
      </c>
      <c r="D12" s="7"/>
      <c r="E12" s="8" t="s">
        <v>12</v>
      </c>
      <c r="F12" s="5" t="s">
        <v>105</v>
      </c>
      <c r="G12" s="5" t="s">
        <v>105</v>
      </c>
      <c r="H12" s="5" t="s">
        <v>11</v>
      </c>
      <c r="I12" s="5" t="s">
        <v>109</v>
      </c>
    </row>
    <row r="13" spans="1:9" ht="18.75" x14ac:dyDescent="0.3">
      <c r="A13" s="88"/>
      <c r="B13" s="9"/>
      <c r="C13" s="10"/>
      <c r="D13" s="36"/>
      <c r="E13" s="11"/>
      <c r="F13" s="99">
        <v>25399</v>
      </c>
      <c r="G13" s="99">
        <v>25399</v>
      </c>
      <c r="H13" s="9" t="s">
        <v>9</v>
      </c>
      <c r="I13" s="9" t="s">
        <v>110</v>
      </c>
    </row>
    <row r="14" spans="1:9" ht="18.75" x14ac:dyDescent="0.3">
      <c r="A14" s="88"/>
      <c r="B14" s="9"/>
      <c r="C14" s="10"/>
      <c r="D14" s="9"/>
      <c r="E14" s="11"/>
      <c r="F14" s="9"/>
      <c r="G14" s="9"/>
      <c r="I14" s="37" t="s">
        <v>111</v>
      </c>
    </row>
    <row r="15" spans="1:9" ht="18.75" x14ac:dyDescent="0.3">
      <c r="A15" s="87">
        <v>4</v>
      </c>
      <c r="B15" s="5" t="s">
        <v>112</v>
      </c>
      <c r="C15" s="6">
        <v>29534</v>
      </c>
      <c r="D15" s="7"/>
      <c r="E15" s="8" t="s">
        <v>12</v>
      </c>
      <c r="F15" s="5" t="s">
        <v>105</v>
      </c>
      <c r="G15" s="5" t="s">
        <v>105</v>
      </c>
      <c r="H15" s="5" t="s">
        <v>11</v>
      </c>
      <c r="I15" s="5" t="s">
        <v>113</v>
      </c>
    </row>
    <row r="16" spans="1:9" ht="18.75" x14ac:dyDescent="0.3">
      <c r="A16" s="88"/>
      <c r="B16" s="9"/>
      <c r="C16" s="10"/>
      <c r="D16" s="36"/>
      <c r="E16" s="11"/>
      <c r="F16" s="99">
        <v>29534</v>
      </c>
      <c r="G16" s="99">
        <v>29534</v>
      </c>
      <c r="H16" s="9" t="s">
        <v>9</v>
      </c>
      <c r="I16" s="9" t="s">
        <v>110</v>
      </c>
    </row>
    <row r="17" spans="1:9" ht="18.75" x14ac:dyDescent="0.3">
      <c r="A17" s="89"/>
      <c r="B17" s="12"/>
      <c r="C17" s="13"/>
      <c r="D17" s="12"/>
      <c r="E17" s="14"/>
      <c r="F17" s="12"/>
      <c r="G17" s="12"/>
      <c r="H17" s="100"/>
      <c r="I17" s="37" t="s">
        <v>111</v>
      </c>
    </row>
    <row r="18" spans="1:9" ht="18.75" x14ac:dyDescent="0.3">
      <c r="A18" s="16"/>
      <c r="B18" s="17"/>
      <c r="C18" s="18"/>
      <c r="D18" s="17"/>
      <c r="E18" s="19"/>
      <c r="F18" s="17"/>
      <c r="G18" s="17"/>
      <c r="H18" s="75"/>
      <c r="I18" s="17"/>
    </row>
    <row r="19" spans="1:9" ht="20.25" x14ac:dyDescent="0.3">
      <c r="F19" s="86" t="s">
        <v>13</v>
      </c>
      <c r="G19" s="86"/>
      <c r="H19" s="25">
        <v>4</v>
      </c>
      <c r="I19" s="31" t="s">
        <v>26</v>
      </c>
    </row>
    <row r="20" spans="1:9" ht="20.25" x14ac:dyDescent="0.3">
      <c r="F20" s="31"/>
      <c r="G20" s="31"/>
      <c r="H20" s="31"/>
      <c r="I20" s="31"/>
    </row>
    <row r="21" spans="1:9" ht="20.25" x14ac:dyDescent="0.3">
      <c r="F21" s="86" t="s">
        <v>14</v>
      </c>
      <c r="G21" s="86"/>
      <c r="H21" s="30">
        <f>C6+C9+C12+C15</f>
        <v>72569</v>
      </c>
      <c r="I21" s="31" t="s">
        <v>27</v>
      </c>
    </row>
    <row r="22" spans="1:9" ht="20.25" x14ac:dyDescent="0.3">
      <c r="F22" s="31"/>
      <c r="G22" s="31"/>
      <c r="H22" s="31"/>
      <c r="I22" s="31"/>
    </row>
    <row r="23" spans="1:9" ht="20.25" x14ac:dyDescent="0.3">
      <c r="F23" s="31"/>
      <c r="G23" s="31"/>
      <c r="H23" s="31"/>
      <c r="I23" s="31"/>
    </row>
  </sheetData>
  <mergeCells count="16">
    <mergeCell ref="F19:G19"/>
    <mergeCell ref="F21:G21"/>
    <mergeCell ref="A6:A8"/>
    <mergeCell ref="A9:A11"/>
    <mergeCell ref="A12:A14"/>
    <mergeCell ref="A15:A17"/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view="pageLayout" topLeftCell="A11" zoomScaleNormal="110" workbookViewId="0">
      <selection activeCell="G29" sqref="G29"/>
    </sheetView>
  </sheetViews>
  <sheetFormatPr defaultRowHeight="15" x14ac:dyDescent="0.25"/>
  <cols>
    <col min="1" max="1" width="6" style="20" customWidth="1"/>
    <col min="2" max="2" width="26" style="20" customWidth="1"/>
    <col min="3" max="4" width="11.75" style="20" customWidth="1"/>
    <col min="5" max="5" width="10.875" style="20" customWidth="1"/>
    <col min="6" max="6" width="18" style="20" customWidth="1"/>
    <col min="7" max="7" width="16" style="20" customWidth="1"/>
    <col min="8" max="8" width="14.375" style="20" customWidth="1"/>
    <col min="9" max="9" width="17.875" style="20" customWidth="1"/>
    <col min="10" max="16384" width="9" style="20"/>
  </cols>
  <sheetData>
    <row r="1" spans="1:9" ht="18.75" x14ac:dyDescent="0.25">
      <c r="A1" s="93" t="s">
        <v>40</v>
      </c>
      <c r="B1" s="93"/>
      <c r="C1" s="93"/>
      <c r="D1" s="93"/>
      <c r="E1" s="93"/>
      <c r="F1" s="93"/>
      <c r="G1" s="93"/>
      <c r="H1" s="93"/>
      <c r="I1" s="93"/>
    </row>
    <row r="2" spans="1:9" ht="18.75" x14ac:dyDescent="0.25">
      <c r="A2" s="82" t="s">
        <v>36</v>
      </c>
      <c r="B2" s="82"/>
      <c r="C2" s="82"/>
      <c r="D2" s="82"/>
      <c r="E2" s="82"/>
      <c r="F2" s="82"/>
      <c r="G2" s="82"/>
      <c r="H2" s="82"/>
      <c r="I2" s="82"/>
    </row>
    <row r="3" spans="1:9" ht="18.75" x14ac:dyDescent="0.25">
      <c r="A3" s="83" t="s">
        <v>41</v>
      </c>
      <c r="B3" s="83"/>
      <c r="C3" s="83"/>
      <c r="D3" s="83"/>
      <c r="E3" s="83"/>
      <c r="F3" s="83"/>
      <c r="G3" s="83"/>
      <c r="H3" s="83"/>
      <c r="I3" s="83"/>
    </row>
    <row r="4" spans="1:9" ht="37.5" x14ac:dyDescent="0.25">
      <c r="A4" s="84" t="s">
        <v>0</v>
      </c>
      <c r="B4" s="84" t="s">
        <v>1</v>
      </c>
      <c r="C4" s="1" t="s">
        <v>6</v>
      </c>
      <c r="D4" s="84" t="s">
        <v>2</v>
      </c>
      <c r="E4" s="84" t="s">
        <v>8</v>
      </c>
      <c r="F4" s="84" t="s">
        <v>58</v>
      </c>
      <c r="G4" s="84" t="s">
        <v>59</v>
      </c>
      <c r="H4" s="84" t="s">
        <v>3</v>
      </c>
      <c r="I4" s="2" t="s">
        <v>4</v>
      </c>
    </row>
    <row r="5" spans="1:9" ht="18.75" x14ac:dyDescent="0.25">
      <c r="A5" s="85"/>
      <c r="B5" s="85"/>
      <c r="C5" s="3" t="s">
        <v>7</v>
      </c>
      <c r="D5" s="85"/>
      <c r="E5" s="85"/>
      <c r="F5" s="85"/>
      <c r="G5" s="85"/>
      <c r="H5" s="85"/>
      <c r="I5" s="4" t="s">
        <v>5</v>
      </c>
    </row>
    <row r="6" spans="1:9" ht="18.75" x14ac:dyDescent="0.3">
      <c r="A6" s="90">
        <v>1</v>
      </c>
      <c r="B6" s="61" t="s">
        <v>67</v>
      </c>
      <c r="C6" s="64">
        <v>3740</v>
      </c>
      <c r="D6" s="58"/>
      <c r="E6" s="8" t="s">
        <v>12</v>
      </c>
      <c r="F6" s="69" t="s">
        <v>69</v>
      </c>
      <c r="G6" s="69" t="s">
        <v>69</v>
      </c>
      <c r="H6" s="5" t="s">
        <v>10</v>
      </c>
      <c r="I6" s="39" t="s">
        <v>71</v>
      </c>
    </row>
    <row r="7" spans="1:9" ht="18.75" x14ac:dyDescent="0.3">
      <c r="A7" s="91"/>
      <c r="B7" s="62" t="s">
        <v>68</v>
      </c>
      <c r="C7" s="65"/>
      <c r="D7" s="59"/>
      <c r="E7" s="11"/>
      <c r="F7" s="70" t="s">
        <v>70</v>
      </c>
      <c r="G7" s="70" t="s">
        <v>70</v>
      </c>
      <c r="H7" s="9" t="s">
        <v>9</v>
      </c>
      <c r="I7" s="9" t="s">
        <v>72</v>
      </c>
    </row>
    <row r="8" spans="1:9" ht="18.75" x14ac:dyDescent="0.3">
      <c r="A8" s="92"/>
      <c r="B8" s="63"/>
      <c r="C8" s="66"/>
      <c r="D8" s="60"/>
      <c r="E8" s="11"/>
      <c r="F8" s="71"/>
      <c r="G8" s="71"/>
      <c r="I8" s="37" t="s">
        <v>73</v>
      </c>
    </row>
    <row r="9" spans="1:9" ht="18.75" x14ac:dyDescent="0.3">
      <c r="A9" s="90">
        <v>2</v>
      </c>
      <c r="B9" s="61" t="s">
        <v>67</v>
      </c>
      <c r="C9" s="64">
        <v>10730</v>
      </c>
      <c r="D9" s="58"/>
      <c r="E9" s="8" t="s">
        <v>12</v>
      </c>
      <c r="F9" s="69" t="s">
        <v>74</v>
      </c>
      <c r="G9" s="69" t="s">
        <v>74</v>
      </c>
      <c r="H9" s="5" t="s">
        <v>10</v>
      </c>
      <c r="I9" s="39" t="s">
        <v>75</v>
      </c>
    </row>
    <row r="10" spans="1:9" ht="18.75" x14ac:dyDescent="0.3">
      <c r="A10" s="91"/>
      <c r="B10" s="62" t="s">
        <v>68</v>
      </c>
      <c r="C10" s="65"/>
      <c r="D10" s="59"/>
      <c r="E10" s="11"/>
      <c r="F10" s="70"/>
      <c r="G10" s="70"/>
      <c r="H10" s="9" t="s">
        <v>9</v>
      </c>
      <c r="I10" s="40" t="s">
        <v>76</v>
      </c>
    </row>
    <row r="11" spans="1:9" ht="18.75" x14ac:dyDescent="0.3">
      <c r="A11" s="92"/>
      <c r="B11" s="63"/>
      <c r="C11" s="66"/>
      <c r="D11" s="60"/>
      <c r="E11" s="11"/>
      <c r="F11" s="71"/>
      <c r="G11" s="71"/>
      <c r="I11" s="37" t="s">
        <v>77</v>
      </c>
    </row>
    <row r="12" spans="1:9" ht="18.75" x14ac:dyDescent="0.3">
      <c r="A12" s="90">
        <v>3</v>
      </c>
      <c r="B12" s="61" t="s">
        <v>67</v>
      </c>
      <c r="C12" s="64">
        <v>13250</v>
      </c>
      <c r="D12" s="58"/>
      <c r="E12" s="8" t="s">
        <v>12</v>
      </c>
      <c r="F12" s="69" t="s">
        <v>79</v>
      </c>
      <c r="G12" s="69" t="s">
        <v>79</v>
      </c>
      <c r="H12" s="5" t="s">
        <v>10</v>
      </c>
      <c r="I12" s="39" t="s">
        <v>81</v>
      </c>
    </row>
    <row r="13" spans="1:9" ht="18.75" x14ac:dyDescent="0.3">
      <c r="A13" s="91"/>
      <c r="B13" s="62" t="s">
        <v>78</v>
      </c>
      <c r="C13" s="65"/>
      <c r="D13" s="59"/>
      <c r="E13" s="59"/>
      <c r="F13" s="70" t="s">
        <v>80</v>
      </c>
      <c r="G13" s="70" t="s">
        <v>80</v>
      </c>
      <c r="H13" s="9" t="s">
        <v>9</v>
      </c>
      <c r="I13" s="40" t="s">
        <v>76</v>
      </c>
    </row>
    <row r="14" spans="1:9" ht="18.75" x14ac:dyDescent="0.3">
      <c r="A14" s="92"/>
      <c r="B14" s="63"/>
      <c r="C14" s="66"/>
      <c r="D14" s="60"/>
      <c r="E14" s="60"/>
      <c r="F14" s="71"/>
      <c r="G14" s="71"/>
      <c r="I14" s="37" t="s">
        <v>77</v>
      </c>
    </row>
    <row r="15" spans="1:9" ht="18.75" x14ac:dyDescent="0.3">
      <c r="A15" s="90">
        <v>4</v>
      </c>
      <c r="B15" s="61" t="s">
        <v>82</v>
      </c>
      <c r="C15" s="64">
        <v>600</v>
      </c>
      <c r="D15" s="58"/>
      <c r="E15" s="8" t="s">
        <v>12</v>
      </c>
      <c r="F15" s="69" t="s">
        <v>83</v>
      </c>
      <c r="G15" s="69" t="s">
        <v>83</v>
      </c>
      <c r="H15" s="5" t="s">
        <v>10</v>
      </c>
      <c r="I15" s="39" t="s">
        <v>84</v>
      </c>
    </row>
    <row r="16" spans="1:9" ht="18.75" x14ac:dyDescent="0.3">
      <c r="A16" s="91"/>
      <c r="B16" s="62"/>
      <c r="C16" s="65"/>
      <c r="D16" s="59"/>
      <c r="E16" s="11"/>
      <c r="F16" s="70"/>
      <c r="G16" s="70"/>
      <c r="H16" s="9" t="s">
        <v>9</v>
      </c>
      <c r="I16" s="40" t="s">
        <v>85</v>
      </c>
    </row>
    <row r="17" spans="1:9" ht="18.75" x14ac:dyDescent="0.3">
      <c r="A17" s="92"/>
      <c r="B17" s="63"/>
      <c r="C17" s="66"/>
      <c r="D17" s="60"/>
      <c r="E17" s="11"/>
      <c r="F17" s="71"/>
      <c r="G17" s="71"/>
      <c r="I17" s="37" t="s">
        <v>86</v>
      </c>
    </row>
    <row r="18" spans="1:9" ht="18.75" x14ac:dyDescent="0.3">
      <c r="A18" s="90">
        <v>5</v>
      </c>
      <c r="B18" s="62" t="s">
        <v>87</v>
      </c>
      <c r="C18" s="65">
        <v>5000</v>
      </c>
      <c r="D18" s="59"/>
      <c r="E18" s="8" t="s">
        <v>12</v>
      </c>
      <c r="F18" s="70" t="s">
        <v>90</v>
      </c>
      <c r="G18" s="70" t="s">
        <v>90</v>
      </c>
      <c r="H18" s="5" t="s">
        <v>10</v>
      </c>
      <c r="I18" s="39" t="s">
        <v>91</v>
      </c>
    </row>
    <row r="19" spans="1:9" ht="18.75" x14ac:dyDescent="0.3">
      <c r="A19" s="91"/>
      <c r="B19" s="62" t="s">
        <v>88</v>
      </c>
      <c r="C19" s="65"/>
      <c r="D19" s="59"/>
      <c r="E19" s="11"/>
      <c r="F19" s="70"/>
      <c r="G19" s="70"/>
      <c r="H19" s="9" t="s">
        <v>9</v>
      </c>
      <c r="I19" s="40" t="s">
        <v>92</v>
      </c>
    </row>
    <row r="20" spans="1:9" ht="18.75" x14ac:dyDescent="0.3">
      <c r="A20" s="92"/>
      <c r="B20" s="62" t="s">
        <v>89</v>
      </c>
      <c r="C20" s="65"/>
      <c r="D20" s="59"/>
      <c r="E20" s="11"/>
      <c r="F20" s="70"/>
      <c r="G20" s="70"/>
      <c r="I20" s="37" t="s">
        <v>93</v>
      </c>
    </row>
    <row r="21" spans="1:9" ht="18.75" x14ac:dyDescent="0.3">
      <c r="A21" s="90">
        <v>6</v>
      </c>
      <c r="B21" s="5" t="s">
        <v>30</v>
      </c>
      <c r="C21" s="67">
        <v>23000</v>
      </c>
      <c r="D21" s="7"/>
      <c r="E21" s="8" t="s">
        <v>12</v>
      </c>
      <c r="F21" s="5" t="s">
        <v>29</v>
      </c>
      <c r="G21" s="5" t="s">
        <v>29</v>
      </c>
      <c r="H21" s="5" t="s">
        <v>10</v>
      </c>
      <c r="I21" s="39" t="s">
        <v>94</v>
      </c>
    </row>
    <row r="22" spans="1:9" ht="18.75" x14ac:dyDescent="0.3">
      <c r="A22" s="91"/>
      <c r="B22" s="9" t="s">
        <v>31</v>
      </c>
      <c r="C22" s="68"/>
      <c r="D22" s="36"/>
      <c r="E22" s="11"/>
      <c r="F22" s="9"/>
      <c r="G22" s="9"/>
      <c r="H22" s="9" t="s">
        <v>9</v>
      </c>
      <c r="I22" s="40" t="s">
        <v>95</v>
      </c>
    </row>
    <row r="23" spans="1:9" ht="18.75" x14ac:dyDescent="0.3">
      <c r="A23" s="92"/>
      <c r="B23" s="12"/>
      <c r="C23" s="73"/>
      <c r="D23" s="12"/>
      <c r="E23" s="14"/>
      <c r="F23" s="12"/>
      <c r="G23" s="12"/>
      <c r="H23" s="72"/>
      <c r="I23" s="37" t="s">
        <v>96</v>
      </c>
    </row>
    <row r="24" spans="1:9" ht="18.75" x14ac:dyDescent="0.3">
      <c r="A24" s="74"/>
      <c r="B24" s="75"/>
      <c r="C24" s="76"/>
      <c r="D24" s="75"/>
      <c r="E24" s="77"/>
      <c r="F24" s="75"/>
      <c r="G24" s="75"/>
      <c r="H24" s="78"/>
      <c r="I24" s="79"/>
    </row>
    <row r="25" spans="1:9" ht="37.5" customHeight="1" x14ac:dyDescent="0.3">
      <c r="E25" s="80">
        <v>2</v>
      </c>
      <c r="F25" s="31"/>
      <c r="G25" s="31"/>
      <c r="H25" s="31"/>
      <c r="I25" s="31"/>
    </row>
    <row r="26" spans="1:9" ht="18.75" x14ac:dyDescent="0.3">
      <c r="A26" s="90">
        <v>7</v>
      </c>
      <c r="B26" s="5" t="s">
        <v>32</v>
      </c>
      <c r="C26" s="67">
        <v>25380</v>
      </c>
      <c r="D26" s="7"/>
      <c r="E26" s="8" t="s">
        <v>12</v>
      </c>
      <c r="F26" s="5" t="s">
        <v>34</v>
      </c>
      <c r="G26" s="5" t="s">
        <v>34</v>
      </c>
      <c r="H26" s="5" t="s">
        <v>10</v>
      </c>
      <c r="I26" s="39" t="s">
        <v>97</v>
      </c>
    </row>
    <row r="27" spans="1:9" ht="18.75" x14ac:dyDescent="0.3">
      <c r="A27" s="91"/>
      <c r="B27" s="9" t="s">
        <v>33</v>
      </c>
      <c r="C27" s="10"/>
      <c r="D27" s="36"/>
      <c r="E27" s="11"/>
      <c r="F27" s="9"/>
      <c r="G27" s="9"/>
      <c r="H27" s="9" t="s">
        <v>9</v>
      </c>
      <c r="I27" s="40" t="s">
        <v>95</v>
      </c>
    </row>
    <row r="28" spans="1:9" ht="18.75" x14ac:dyDescent="0.3">
      <c r="A28" s="92"/>
      <c r="B28" s="12"/>
      <c r="C28" s="13"/>
      <c r="D28" s="12"/>
      <c r="E28" s="14"/>
      <c r="F28" s="12"/>
      <c r="G28" s="12"/>
      <c r="H28" s="72"/>
      <c r="I28" s="37" t="s">
        <v>96</v>
      </c>
    </row>
    <row r="29" spans="1:9" ht="18.75" x14ac:dyDescent="0.3">
      <c r="A29" s="16"/>
      <c r="B29" s="17"/>
      <c r="C29" s="18"/>
      <c r="D29" s="17"/>
      <c r="E29" s="19"/>
      <c r="F29" s="17"/>
      <c r="G29" s="17"/>
      <c r="H29" s="17"/>
      <c r="I29" s="17"/>
    </row>
    <row r="30" spans="1:9" ht="20.25" x14ac:dyDescent="0.3">
      <c r="F30" s="86" t="s">
        <v>13</v>
      </c>
      <c r="G30" s="86"/>
      <c r="H30" s="42">
        <v>7</v>
      </c>
      <c r="I30" s="31" t="s">
        <v>26</v>
      </c>
    </row>
    <row r="31" spans="1:9" ht="20.25" x14ac:dyDescent="0.3">
      <c r="F31" s="31"/>
      <c r="G31" s="31"/>
      <c r="H31" s="31"/>
      <c r="I31" s="31"/>
    </row>
    <row r="32" spans="1:9" ht="20.25" x14ac:dyDescent="0.3">
      <c r="F32" s="86" t="s">
        <v>14</v>
      </c>
      <c r="G32" s="86"/>
      <c r="H32" s="30">
        <f>C6+C9+C12+C15+C18+C21+C26</f>
        <v>81700</v>
      </c>
      <c r="I32" s="31" t="s">
        <v>27</v>
      </c>
    </row>
  </sheetData>
  <mergeCells count="19">
    <mergeCell ref="A21:A23"/>
    <mergeCell ref="A26:A28"/>
    <mergeCell ref="F30:G30"/>
    <mergeCell ref="F32:G32"/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  <mergeCell ref="A6:A8"/>
    <mergeCell ref="A9:A11"/>
    <mergeCell ref="A12:A14"/>
    <mergeCell ref="A15:A17"/>
    <mergeCell ref="A18:A20"/>
  </mergeCells>
  <phoneticPr fontId="9" type="noConversion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view="pageLayout" zoomScaleNormal="100" workbookViewId="0">
      <selection activeCell="C6" sqref="C6"/>
    </sheetView>
  </sheetViews>
  <sheetFormatPr defaultRowHeight="15" x14ac:dyDescent="0.25"/>
  <cols>
    <col min="1" max="1" width="6" style="20" customWidth="1"/>
    <col min="2" max="2" width="26" style="20" customWidth="1"/>
    <col min="3" max="4" width="11.75" style="20" customWidth="1"/>
    <col min="5" max="5" width="10.875" style="20" customWidth="1"/>
    <col min="6" max="6" width="18" style="20" customWidth="1"/>
    <col min="7" max="7" width="16" style="20" customWidth="1"/>
    <col min="8" max="8" width="14.375" style="20" customWidth="1"/>
    <col min="9" max="9" width="17.875" style="20" customWidth="1"/>
    <col min="10" max="16384" width="9" style="20"/>
  </cols>
  <sheetData>
    <row r="1" spans="1:9" ht="18.75" x14ac:dyDescent="0.25">
      <c r="A1" s="94" t="s">
        <v>42</v>
      </c>
      <c r="B1" s="94"/>
      <c r="C1" s="94"/>
      <c r="D1" s="94"/>
      <c r="E1" s="94"/>
      <c r="F1" s="94"/>
      <c r="G1" s="94"/>
      <c r="H1" s="94"/>
      <c r="I1" s="94"/>
    </row>
    <row r="2" spans="1:9" ht="18.75" x14ac:dyDescent="0.25">
      <c r="A2" s="82" t="s">
        <v>36</v>
      </c>
      <c r="B2" s="82"/>
      <c r="C2" s="82"/>
      <c r="D2" s="82"/>
      <c r="E2" s="82"/>
      <c r="F2" s="82"/>
      <c r="G2" s="82"/>
      <c r="H2" s="82"/>
      <c r="I2" s="82"/>
    </row>
    <row r="3" spans="1:9" ht="18.75" x14ac:dyDescent="0.25">
      <c r="A3" s="83" t="s">
        <v>57</v>
      </c>
      <c r="B3" s="83"/>
      <c r="C3" s="83"/>
      <c r="D3" s="83"/>
      <c r="E3" s="83"/>
      <c r="F3" s="83"/>
      <c r="G3" s="83"/>
      <c r="H3" s="83"/>
      <c r="I3" s="83"/>
    </row>
    <row r="4" spans="1:9" ht="37.5" x14ac:dyDescent="0.25">
      <c r="A4" s="84" t="s">
        <v>0</v>
      </c>
      <c r="B4" s="84" t="s">
        <v>1</v>
      </c>
      <c r="C4" s="1" t="s">
        <v>6</v>
      </c>
      <c r="D4" s="84" t="s">
        <v>2</v>
      </c>
      <c r="E4" s="84" t="s">
        <v>8</v>
      </c>
      <c r="F4" s="84" t="s">
        <v>58</v>
      </c>
      <c r="G4" s="84" t="s">
        <v>59</v>
      </c>
      <c r="H4" s="84" t="s">
        <v>3</v>
      </c>
      <c r="I4" s="2" t="s">
        <v>4</v>
      </c>
    </row>
    <row r="5" spans="1:9" ht="18.75" x14ac:dyDescent="0.25">
      <c r="A5" s="85"/>
      <c r="B5" s="85"/>
      <c r="C5" s="3" t="s">
        <v>7</v>
      </c>
      <c r="D5" s="85"/>
      <c r="E5" s="85"/>
      <c r="F5" s="85"/>
      <c r="G5" s="85"/>
      <c r="H5" s="85"/>
      <c r="I5" s="4" t="s">
        <v>5</v>
      </c>
    </row>
    <row r="6" spans="1:9" ht="18.75" x14ac:dyDescent="0.3">
      <c r="A6" s="87">
        <v>1</v>
      </c>
      <c r="B6" s="5" t="s">
        <v>35</v>
      </c>
      <c r="C6" s="6">
        <v>38551.919999999998</v>
      </c>
      <c r="D6" s="7"/>
      <c r="E6" s="8" t="s">
        <v>12</v>
      </c>
      <c r="F6" s="5" t="s">
        <v>114</v>
      </c>
      <c r="G6" s="5" t="s">
        <v>114</v>
      </c>
      <c r="H6" s="5" t="s">
        <v>10</v>
      </c>
      <c r="I6" s="5" t="s">
        <v>115</v>
      </c>
    </row>
    <row r="7" spans="1:9" ht="18.75" x14ac:dyDescent="0.3">
      <c r="A7" s="88"/>
      <c r="B7" s="9"/>
      <c r="C7" s="10"/>
      <c r="D7" s="36"/>
      <c r="E7" s="11"/>
      <c r="F7" s="9">
        <v>38551.919999999998</v>
      </c>
      <c r="G7" s="9">
        <v>38551.919999999998</v>
      </c>
      <c r="H7" s="9" t="s">
        <v>9</v>
      </c>
      <c r="I7" s="9" t="s">
        <v>116</v>
      </c>
    </row>
    <row r="8" spans="1:9" ht="18.75" x14ac:dyDescent="0.3">
      <c r="A8" s="88"/>
      <c r="B8" s="9"/>
      <c r="C8" s="10"/>
      <c r="D8" s="9"/>
      <c r="E8" s="11"/>
      <c r="F8" s="9"/>
      <c r="G8" s="9"/>
      <c r="H8" s="9"/>
      <c r="I8" s="41" t="s">
        <v>117</v>
      </c>
    </row>
    <row r="9" spans="1:9" ht="18.75" x14ac:dyDescent="0.3">
      <c r="A9" s="87"/>
      <c r="B9" s="5"/>
      <c r="C9" s="6"/>
      <c r="D9" s="7"/>
      <c r="E9" s="8"/>
      <c r="F9" s="5"/>
      <c r="G9" s="5"/>
      <c r="H9" s="5"/>
      <c r="I9" s="5"/>
    </row>
    <row r="10" spans="1:9" ht="18.75" x14ac:dyDescent="0.3">
      <c r="A10" s="88"/>
      <c r="B10" s="9"/>
      <c r="C10" s="10"/>
      <c r="D10" s="9"/>
      <c r="E10" s="11"/>
      <c r="F10" s="9"/>
      <c r="G10" s="9"/>
      <c r="H10" s="9"/>
      <c r="I10" s="9"/>
    </row>
    <row r="11" spans="1:9" ht="18.75" x14ac:dyDescent="0.3">
      <c r="A11" s="87"/>
      <c r="B11" s="5"/>
      <c r="C11" s="6"/>
      <c r="D11" s="7"/>
      <c r="E11" s="8"/>
      <c r="F11" s="5"/>
      <c r="G11" s="5"/>
      <c r="H11" s="5"/>
      <c r="I11" s="5"/>
    </row>
    <row r="12" spans="1:9" ht="18.75" x14ac:dyDescent="0.3">
      <c r="A12" s="88"/>
      <c r="B12" s="9"/>
      <c r="C12" s="10"/>
      <c r="D12" s="9"/>
      <c r="E12" s="11"/>
      <c r="F12" s="9"/>
      <c r="G12" s="9"/>
      <c r="H12" s="9"/>
      <c r="I12" s="9"/>
    </row>
    <row r="13" spans="1:9" ht="18.75" x14ac:dyDescent="0.3">
      <c r="A13" s="87"/>
      <c r="B13" s="5"/>
      <c r="C13" s="6"/>
      <c r="D13" s="7"/>
      <c r="E13" s="8"/>
      <c r="F13" s="5"/>
      <c r="G13" s="5"/>
      <c r="H13" s="5"/>
      <c r="I13" s="5"/>
    </row>
    <row r="14" spans="1:9" ht="18.75" x14ac:dyDescent="0.3">
      <c r="A14" s="88"/>
      <c r="B14" s="9"/>
      <c r="C14" s="10"/>
      <c r="D14" s="9"/>
      <c r="E14" s="11"/>
      <c r="F14" s="9"/>
      <c r="G14" s="9"/>
      <c r="H14" s="9"/>
      <c r="I14" s="9"/>
    </row>
    <row r="15" spans="1:9" ht="18.75" x14ac:dyDescent="0.3">
      <c r="A15" s="87"/>
      <c r="B15" s="5"/>
      <c r="C15" s="6"/>
      <c r="D15" s="7"/>
      <c r="E15" s="8"/>
      <c r="F15" s="5"/>
      <c r="G15" s="5"/>
      <c r="H15" s="5"/>
      <c r="I15" s="5"/>
    </row>
    <row r="16" spans="1:9" ht="18.75" x14ac:dyDescent="0.3">
      <c r="A16" s="89"/>
      <c r="B16" s="12"/>
      <c r="C16" s="13"/>
      <c r="D16" s="12"/>
      <c r="E16" s="14"/>
      <c r="F16" s="12"/>
      <c r="G16" s="12"/>
      <c r="H16" s="12"/>
      <c r="I16" s="12"/>
    </row>
    <row r="17" spans="1:9" ht="18.75" x14ac:dyDescent="0.3">
      <c r="A17" s="16"/>
      <c r="B17" s="17"/>
      <c r="C17" s="18"/>
      <c r="D17" s="17"/>
      <c r="E17" s="19"/>
      <c r="F17" s="17"/>
      <c r="G17" s="17"/>
      <c r="H17" s="17"/>
      <c r="I17" s="17"/>
    </row>
    <row r="18" spans="1:9" ht="20.25" x14ac:dyDescent="0.3">
      <c r="F18" s="86" t="s">
        <v>13</v>
      </c>
      <c r="G18" s="86"/>
      <c r="H18" s="25">
        <v>1</v>
      </c>
      <c r="I18" s="31" t="s">
        <v>26</v>
      </c>
    </row>
    <row r="19" spans="1:9" ht="20.25" x14ac:dyDescent="0.3">
      <c r="F19" s="31"/>
      <c r="G19" s="31"/>
      <c r="H19" s="31"/>
      <c r="I19" s="31"/>
    </row>
    <row r="20" spans="1:9" ht="20.25" x14ac:dyDescent="0.3">
      <c r="F20" s="86" t="s">
        <v>14</v>
      </c>
      <c r="G20" s="86"/>
      <c r="H20" s="30">
        <f>C6</f>
        <v>38551.919999999998</v>
      </c>
      <c r="I20" s="31" t="s">
        <v>27</v>
      </c>
    </row>
  </sheetData>
  <mergeCells count="17">
    <mergeCell ref="F18:G18"/>
    <mergeCell ref="F20:G20"/>
    <mergeCell ref="A6:A8"/>
    <mergeCell ref="A9:A10"/>
    <mergeCell ref="A11:A12"/>
    <mergeCell ref="A13:A14"/>
    <mergeCell ref="A15:A16"/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view="pageLayout" topLeftCell="A10" zoomScaleNormal="100" workbookViewId="0">
      <selection activeCell="F4" sqref="F4:G5"/>
    </sheetView>
  </sheetViews>
  <sheetFormatPr defaultRowHeight="15" x14ac:dyDescent="0.25"/>
  <cols>
    <col min="1" max="1" width="6" style="20" customWidth="1"/>
    <col min="2" max="2" width="27" style="20" customWidth="1"/>
    <col min="3" max="3" width="12.625" style="20" customWidth="1"/>
    <col min="4" max="4" width="8.625" style="20" customWidth="1"/>
    <col min="5" max="5" width="10.875" style="20" customWidth="1"/>
    <col min="6" max="6" width="18" style="20" customWidth="1"/>
    <col min="7" max="7" width="15.25" style="20" customWidth="1"/>
    <col min="8" max="8" width="14.125" style="20" customWidth="1"/>
    <col min="9" max="9" width="17.875" style="20" customWidth="1"/>
    <col min="10" max="16384" width="9" style="20"/>
  </cols>
  <sheetData>
    <row r="1" spans="1:9" ht="18.75" x14ac:dyDescent="0.25">
      <c r="A1" s="95" t="s">
        <v>43</v>
      </c>
      <c r="B1" s="95"/>
      <c r="C1" s="95"/>
      <c r="D1" s="95"/>
      <c r="E1" s="95"/>
      <c r="F1" s="95"/>
      <c r="G1" s="95"/>
      <c r="H1" s="95"/>
      <c r="I1" s="95"/>
    </row>
    <row r="2" spans="1:9" ht="18.75" x14ac:dyDescent="0.25">
      <c r="A2" s="82" t="s">
        <v>36</v>
      </c>
      <c r="B2" s="82"/>
      <c r="C2" s="82"/>
      <c r="D2" s="82"/>
      <c r="E2" s="82"/>
      <c r="F2" s="82"/>
      <c r="G2" s="82"/>
      <c r="H2" s="82"/>
      <c r="I2" s="82"/>
    </row>
    <row r="3" spans="1:9" ht="18.75" x14ac:dyDescent="0.25">
      <c r="A3" s="83" t="s">
        <v>41</v>
      </c>
      <c r="B3" s="83"/>
      <c r="C3" s="83"/>
      <c r="D3" s="83"/>
      <c r="E3" s="83"/>
      <c r="F3" s="83"/>
      <c r="G3" s="83"/>
      <c r="H3" s="83"/>
      <c r="I3" s="83"/>
    </row>
    <row r="4" spans="1:9" ht="40.5" customHeight="1" x14ac:dyDescent="0.25">
      <c r="A4" s="84" t="s">
        <v>0</v>
      </c>
      <c r="B4" s="84" t="s">
        <v>1</v>
      </c>
      <c r="C4" s="1" t="s">
        <v>6</v>
      </c>
      <c r="D4" s="84" t="s">
        <v>2</v>
      </c>
      <c r="E4" s="84" t="s">
        <v>8</v>
      </c>
      <c r="F4" s="84" t="s">
        <v>58</v>
      </c>
      <c r="G4" s="84" t="s">
        <v>59</v>
      </c>
      <c r="H4" s="84" t="s">
        <v>3</v>
      </c>
      <c r="I4" s="2" t="s">
        <v>4</v>
      </c>
    </row>
    <row r="5" spans="1:9" ht="18.75" x14ac:dyDescent="0.25">
      <c r="A5" s="85"/>
      <c r="B5" s="85"/>
      <c r="C5" s="3" t="s">
        <v>7</v>
      </c>
      <c r="D5" s="85"/>
      <c r="E5" s="85"/>
      <c r="F5" s="85"/>
      <c r="G5" s="85"/>
      <c r="H5" s="85"/>
      <c r="I5" s="4" t="s">
        <v>5</v>
      </c>
    </row>
    <row r="6" spans="1:9" ht="73.5" customHeight="1" x14ac:dyDescent="0.25">
      <c r="A6" s="44">
        <v>1</v>
      </c>
      <c r="B6" s="46" t="s">
        <v>46</v>
      </c>
      <c r="C6" s="48">
        <v>290000</v>
      </c>
      <c r="D6" s="7"/>
      <c r="E6" s="44" t="s">
        <v>12</v>
      </c>
      <c r="F6" s="46" t="s">
        <v>60</v>
      </c>
      <c r="G6" s="46" t="s">
        <v>60</v>
      </c>
      <c r="H6" s="46" t="s">
        <v>37</v>
      </c>
      <c r="I6" s="47" t="s">
        <v>45</v>
      </c>
    </row>
    <row r="7" spans="1:9" ht="73.5" customHeight="1" x14ac:dyDescent="0.25">
      <c r="A7" s="49">
        <v>2</v>
      </c>
      <c r="B7" s="50" t="s">
        <v>47</v>
      </c>
      <c r="C7" s="52">
        <v>480000</v>
      </c>
      <c r="D7" s="53"/>
      <c r="E7" s="49" t="s">
        <v>12</v>
      </c>
      <c r="F7" s="50" t="s">
        <v>61</v>
      </c>
      <c r="G7" s="50" t="s">
        <v>61</v>
      </c>
      <c r="H7" s="50" t="s">
        <v>37</v>
      </c>
      <c r="I7" s="47" t="s">
        <v>48</v>
      </c>
    </row>
    <row r="8" spans="1:9" ht="73.5" customHeight="1" x14ac:dyDescent="0.25">
      <c r="A8" s="45">
        <v>3</v>
      </c>
      <c r="B8" s="50" t="s">
        <v>49</v>
      </c>
      <c r="C8" s="52">
        <v>488000</v>
      </c>
      <c r="D8" s="53"/>
      <c r="E8" s="49" t="s">
        <v>12</v>
      </c>
      <c r="F8" s="50" t="s">
        <v>62</v>
      </c>
      <c r="G8" s="50" t="s">
        <v>62</v>
      </c>
      <c r="H8" s="50" t="s">
        <v>37</v>
      </c>
      <c r="I8" s="47" t="s">
        <v>50</v>
      </c>
    </row>
    <row r="9" spans="1:9" ht="73.5" customHeight="1" x14ac:dyDescent="0.25">
      <c r="A9" s="49">
        <v>4</v>
      </c>
      <c r="B9" s="54" t="s">
        <v>52</v>
      </c>
      <c r="C9" s="55">
        <v>7500000</v>
      </c>
      <c r="D9" s="56"/>
      <c r="E9" s="49" t="s">
        <v>12</v>
      </c>
      <c r="F9" s="50" t="s">
        <v>63</v>
      </c>
      <c r="G9" s="50" t="s">
        <v>64</v>
      </c>
      <c r="H9" s="50" t="s">
        <v>37</v>
      </c>
      <c r="I9" s="47" t="s">
        <v>53</v>
      </c>
    </row>
    <row r="10" spans="1:9" ht="73.5" customHeight="1" x14ac:dyDescent="0.25">
      <c r="A10" s="49">
        <v>5</v>
      </c>
      <c r="B10" s="50" t="s">
        <v>51</v>
      </c>
      <c r="C10" s="52">
        <v>374000</v>
      </c>
      <c r="D10" s="53"/>
      <c r="E10" s="49" t="s">
        <v>12</v>
      </c>
      <c r="F10" s="50" t="s">
        <v>65</v>
      </c>
      <c r="G10" s="50" t="s">
        <v>65</v>
      </c>
      <c r="H10" s="50" t="s">
        <v>37</v>
      </c>
      <c r="I10" s="51" t="s">
        <v>54</v>
      </c>
    </row>
    <row r="11" spans="1:9" ht="33" customHeight="1" x14ac:dyDescent="0.3">
      <c r="A11" s="16"/>
      <c r="B11" s="57"/>
      <c r="C11" s="18"/>
      <c r="D11" s="17"/>
      <c r="E11" s="16">
        <v>2</v>
      </c>
      <c r="F11" s="17"/>
      <c r="G11" s="17"/>
      <c r="H11" s="17"/>
      <c r="I11" s="17"/>
    </row>
    <row r="12" spans="1:9" ht="75" x14ac:dyDescent="0.25">
      <c r="A12" s="49">
        <v>6</v>
      </c>
      <c r="B12" s="50" t="s">
        <v>55</v>
      </c>
      <c r="C12" s="52">
        <v>300000</v>
      </c>
      <c r="D12" s="53"/>
      <c r="E12" s="49" t="s">
        <v>12</v>
      </c>
      <c r="F12" s="50" t="s">
        <v>66</v>
      </c>
      <c r="G12" s="50" t="s">
        <v>66</v>
      </c>
      <c r="H12" s="50" t="s">
        <v>37</v>
      </c>
      <c r="I12" s="51" t="s">
        <v>56</v>
      </c>
    </row>
    <row r="13" spans="1:9" ht="18.75" x14ac:dyDescent="0.3">
      <c r="A13" s="16"/>
      <c r="B13" s="17"/>
      <c r="C13" s="18"/>
      <c r="D13" s="17"/>
      <c r="E13" s="19"/>
      <c r="F13" s="17"/>
      <c r="G13" s="17"/>
      <c r="H13" s="17"/>
      <c r="I13" s="17"/>
    </row>
    <row r="14" spans="1:9" ht="20.25" x14ac:dyDescent="0.3">
      <c r="F14" s="86" t="s">
        <v>13</v>
      </c>
      <c r="G14" s="86"/>
      <c r="H14" s="25">
        <v>6</v>
      </c>
      <c r="I14" s="31" t="s">
        <v>26</v>
      </c>
    </row>
    <row r="15" spans="1:9" ht="20.25" x14ac:dyDescent="0.3">
      <c r="F15" s="31"/>
      <c r="G15" s="31"/>
      <c r="H15" s="31"/>
      <c r="I15" s="31"/>
    </row>
    <row r="16" spans="1:9" ht="20.25" x14ac:dyDescent="0.3">
      <c r="F16" s="86" t="s">
        <v>14</v>
      </c>
      <c r="G16" s="86"/>
      <c r="H16" s="30">
        <f>C6+C7+C8+C9+C10+C12</f>
        <v>9432000</v>
      </c>
      <c r="I16" s="31" t="s">
        <v>27</v>
      </c>
    </row>
    <row r="17" spans="5:13" ht="18.75" x14ac:dyDescent="0.3">
      <c r="E17" s="16"/>
      <c r="F17" s="17"/>
      <c r="G17" s="18"/>
      <c r="H17" s="17"/>
      <c r="I17" s="19"/>
      <c r="J17" s="17"/>
      <c r="K17" s="17"/>
      <c r="L17" s="17"/>
      <c r="M17" s="17"/>
    </row>
  </sheetData>
  <mergeCells count="12">
    <mergeCell ref="F14:G14"/>
    <mergeCell ref="F16:G16"/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</mergeCells>
  <pageMargins left="0.42708333333333331" right="0.20833333333333334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8"/>
  <sheetViews>
    <sheetView view="pageLayout" zoomScaleNormal="100" workbookViewId="0">
      <selection activeCell="F16" sqref="F16"/>
    </sheetView>
  </sheetViews>
  <sheetFormatPr defaultRowHeight="24.75" customHeight="1" x14ac:dyDescent="0.3"/>
  <cols>
    <col min="1" max="1" width="9" style="15"/>
    <col min="2" max="2" width="8.75" style="15" customWidth="1"/>
    <col min="3" max="3" width="44.875" style="15" customWidth="1"/>
    <col min="4" max="6" width="18.5" style="15" customWidth="1"/>
    <col min="7" max="16384" width="9" style="15"/>
  </cols>
  <sheetData>
    <row r="2" spans="2:6" s="35" customFormat="1" ht="24.75" customHeight="1" x14ac:dyDescent="0.35">
      <c r="B2" s="96" t="s">
        <v>44</v>
      </c>
      <c r="C2" s="96"/>
      <c r="D2" s="96"/>
      <c r="E2" s="96"/>
      <c r="F2" s="96"/>
    </row>
    <row r="3" spans="2:6" s="35" customFormat="1" ht="24.75" customHeight="1" x14ac:dyDescent="0.35">
      <c r="B3" s="97" t="s">
        <v>36</v>
      </c>
      <c r="C3" s="97"/>
      <c r="D3" s="97"/>
      <c r="E3" s="97"/>
      <c r="F3" s="97"/>
    </row>
    <row r="4" spans="2:6" ht="12" customHeight="1" x14ac:dyDescent="0.3"/>
    <row r="5" spans="2:6" s="25" customFormat="1" ht="24.75" customHeight="1" x14ac:dyDescent="0.3">
      <c r="B5" s="24" t="s">
        <v>0</v>
      </c>
      <c r="C5" s="24" t="s">
        <v>15</v>
      </c>
      <c r="D5" s="24" t="s">
        <v>16</v>
      </c>
      <c r="E5" s="24" t="s">
        <v>17</v>
      </c>
      <c r="F5" s="24" t="s">
        <v>18</v>
      </c>
    </row>
    <row r="6" spans="2:6" ht="24.75" customHeight="1" x14ac:dyDescent="0.3">
      <c r="B6" s="23">
        <v>1</v>
      </c>
      <c r="C6" s="21" t="s">
        <v>20</v>
      </c>
      <c r="D6" s="28">
        <v>4</v>
      </c>
      <c r="E6" s="26">
        <v>72569</v>
      </c>
      <c r="F6" s="21"/>
    </row>
    <row r="7" spans="2:6" ht="24.75" customHeight="1" x14ac:dyDescent="0.3">
      <c r="B7" s="23">
        <v>2</v>
      </c>
      <c r="C7" s="21" t="s">
        <v>21</v>
      </c>
      <c r="D7" s="28">
        <v>7</v>
      </c>
      <c r="E7" s="22">
        <v>81700</v>
      </c>
      <c r="F7" s="21"/>
    </row>
    <row r="8" spans="2:6" ht="24.75" customHeight="1" x14ac:dyDescent="0.3">
      <c r="B8" s="23">
        <v>3</v>
      </c>
      <c r="C8" s="21" t="s">
        <v>19</v>
      </c>
      <c r="D8" s="28">
        <v>1</v>
      </c>
      <c r="E8" s="6">
        <v>38551.919999999998</v>
      </c>
      <c r="F8" s="21"/>
    </row>
    <row r="9" spans="2:6" ht="24.75" customHeight="1" x14ac:dyDescent="0.3">
      <c r="B9" s="23">
        <v>4</v>
      </c>
      <c r="C9" s="21" t="s">
        <v>28</v>
      </c>
      <c r="D9" s="28">
        <v>6</v>
      </c>
      <c r="E9" s="26">
        <v>9432000</v>
      </c>
      <c r="F9" s="21"/>
    </row>
    <row r="10" spans="2:6" ht="24.75" customHeight="1" x14ac:dyDescent="0.3">
      <c r="B10" s="98" t="s">
        <v>22</v>
      </c>
      <c r="C10" s="98"/>
      <c r="D10" s="32">
        <f>SUM(D6:D9)</f>
        <v>18</v>
      </c>
      <c r="E10" s="33">
        <f>SUM(E6:E9)</f>
        <v>9624820.9199999999</v>
      </c>
      <c r="F10" s="34"/>
    </row>
    <row r="11" spans="2:6" ht="24.75" customHeight="1" x14ac:dyDescent="0.3">
      <c r="D11" s="27"/>
      <c r="E11" s="22"/>
    </row>
    <row r="12" spans="2:6" ht="24.75" customHeight="1" x14ac:dyDescent="0.3">
      <c r="D12" s="27"/>
      <c r="E12" s="22"/>
    </row>
    <row r="13" spans="2:6" ht="24.75" customHeight="1" x14ac:dyDescent="0.3">
      <c r="C13" s="29" t="s">
        <v>23</v>
      </c>
      <c r="D13" s="43">
        <v>18</v>
      </c>
      <c r="E13" s="30" t="s">
        <v>24</v>
      </c>
    </row>
    <row r="14" spans="2:6" ht="24.75" customHeight="1" x14ac:dyDescent="0.3">
      <c r="C14" s="29"/>
      <c r="D14" s="30"/>
      <c r="E14" s="30"/>
    </row>
    <row r="15" spans="2:6" ht="24.75" customHeight="1" x14ac:dyDescent="0.3">
      <c r="C15" s="29" t="s">
        <v>14</v>
      </c>
      <c r="D15" s="30">
        <f>E10</f>
        <v>9624820.9199999999</v>
      </c>
      <c r="E15" s="30" t="s">
        <v>25</v>
      </c>
    </row>
    <row r="16" spans="2:6" ht="24.75" customHeight="1" x14ac:dyDescent="0.3">
      <c r="C16" s="31"/>
      <c r="D16" s="30"/>
      <c r="E16" s="30"/>
    </row>
    <row r="17" spans="4:4" ht="24.75" customHeight="1" x14ac:dyDescent="0.3">
      <c r="D17" s="22"/>
    </row>
    <row r="18" spans="4:4" ht="24.75" customHeight="1" x14ac:dyDescent="0.3">
      <c r="D18" s="22"/>
    </row>
  </sheetData>
  <mergeCells count="3">
    <mergeCell ref="B2:F2"/>
    <mergeCell ref="B3:F3"/>
    <mergeCell ref="B10:C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ต.ซื้อ</vt:lpstr>
      <vt:lpstr>ต.จ้าง</vt:lpstr>
      <vt:lpstr>ส.ซื้อ</vt:lpstr>
      <vt:lpstr>ส.จ้าง</vt:lpstr>
      <vt:lpstr>สรุป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BANPAO2</dc:creator>
  <cp:lastModifiedBy>BANPAO1</cp:lastModifiedBy>
  <cp:lastPrinted>2026-04-15T09:09:22Z</cp:lastPrinted>
  <dcterms:created xsi:type="dcterms:W3CDTF">2022-02-14T02:32:14Z</dcterms:created>
  <dcterms:modified xsi:type="dcterms:W3CDTF">2026-04-21T07:07:18Z</dcterms:modified>
</cp:coreProperties>
</file>