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7" l="1"/>
  <c r="H21" i="6" l="1"/>
  <c r="H11" i="10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<sst xmlns="http://schemas.openxmlformats.org/spreadsheetml/2006/main" count="190" uniqueCount="93">
  <si>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</si>
  <si>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</si>
  <si>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</si>
  <si>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</si>
  <si>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</si>
  <si>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</si>
  <si>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</si>
  <si>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</si>
  <si>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</si>
  <si>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</si>
  <si>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</si>
  <si>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</si>
  <si>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</si>
  <si>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</si>
  <si>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</si>
  <si>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</si>
  <si>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</si>
  <si>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</si>
  <si>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</si>
  <si>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</si>
  <si>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</si>
  <si>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</si>
  <si>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</si>
  <si>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</si>
  <si>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</si>
  <si>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</si>
  <si>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</si>
  <si>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</si>
  <si>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</si>
  <si>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กรกฎาคม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</si>
  <si>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31  กรกฎาคม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</si>
  <si>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กรกฎาคม   </t>
    </r>
    <r>
      <rPr>
        <b/>
        <sz val="14"/>
        <color theme="1"/>
        <rFont val="TH SarabunIT๙"/>
        <family val="2"/>
      </rPr>
      <t>พ.ศ.2568</t>
    </r>
  </si>
  <si>
    <t xml:space="preserve">วันที่  31  กรกฎาคม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</si>
  <si>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กรกฎาคม   </t>
    </r>
    <r>
      <rPr>
        <b/>
        <sz val="14"/>
        <color theme="1"/>
        <rFont val="TH SarabunIT๙"/>
        <family val="2"/>
      </rPr>
      <t>พ.ศ.2568</t>
    </r>
  </si>
  <si>
    <t>วันที่  31  กรกฎาคม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</si>
  <si>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กรกฎาคม   </t>
    </r>
    <r>
      <rPr>
        <b/>
        <sz val="14"/>
        <color theme="1"/>
        <rFont val="TH SarabunIT๙"/>
        <family val="2"/>
      </rPr>
      <t>พ.ศ.2568</t>
    </r>
  </si>
  <si>
    <t xml:space="preserve">    สรุปผล  บันทึกสัญญาซื้อ/จ้างและบันทึกตกลงซื้อ/จ้าง  รอบเดือน   กรกฎาคม   พ.ศ.2568</t>
  </si>
  <si>
    <t>เป็นผู้มีอาชีพ รับจ้าง
วัสดุ ดังกล่าว</t>
  </si>
  <si>
    <t>โครงการซ่อมแซมคันคูลำห้วยทิก หมู่ที่ 3 และหมู่ที่ 6</t>
  </si>
  <si>
    <t>เลขที่สัญญา  42/2568
ลงวันที่  1 ก.ค. 2568
     15 ก.ค. 2568</t>
  </si>
  <si>
    <t>โครงการซ่อมแซมคันคูลำห้วยทิก 
หมู่ที่ 6 บ้านร่องแสนคำ</t>
  </si>
  <si>
    <t>เลขที่สัญญา  43/2568
ลงวันที่  17 ก.ค. 2568
     1 ส.ค.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</si>
  <si>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</si>
  <si>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</si>
  <si>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นายธีรพัฒน์  สะท้านถิ่น
47,500.00</t>
  </si>
  <si>
    <t>นายธีรพัฒน์  สะท้านถิ่น
45,000.00</t>
  </si>
  <si>
    <t>พิมพ์บุญ ซัพพลายล์</t>
  </si>
  <si>
    <t>เลขที่สัญญา 26/2568</t>
  </si>
  <si>
    <t>ลงวันที่ 1 ก.ค 2568</t>
  </si>
  <si>
    <t>8 ก.ค 2568</t>
  </si>
  <si>
    <t>โครงการจัดซื้อวัสดุไฟฟ้า</t>
  </si>
  <si>
    <t>ปฐมภูมิ</t>
  </si>
  <si>
    <t>เลขที่สัญญา 27/2568</t>
  </si>
  <si>
    <t>ลงวันที่ 2 ก.ค 2568</t>
  </si>
  <si>
    <t>15 ก.ค 2568</t>
  </si>
  <si>
    <t>โครงการจัดซื้อวัสดุสำนักงานธงตราสัญญาลักษณ์</t>
  </si>
  <si>
    <t>สยามคอนเน็ค</t>
  </si>
  <si>
    <t>เลขที่สัญญา 28/2568</t>
  </si>
  <si>
    <t>ร.10และธงชาติไทย</t>
  </si>
  <si>
    <t>ลงวันที่ 21 ก.ค 2568</t>
  </si>
  <si>
    <t>28 ก.ค 2568</t>
  </si>
  <si>
    <t>เอสพี คอมพิวเตอร์</t>
  </si>
  <si>
    <t>เลขที่สัญญา 29/2568</t>
  </si>
  <si>
    <t>โครงการจัดซื้อวัสดุคอมพิวเตอร์</t>
  </si>
  <si>
    <t>ตลับหมึกเลเซอร์</t>
  </si>
  <si>
    <t>โครงการจัดซื้อวัสดุอุปกรณ์เพือใช้ใน</t>
  </si>
  <si>
    <t>โครงการฝึกอบรม คกก.ประจำหน่วย</t>
  </si>
  <si>
    <t>เลือกตั้ง</t>
  </si>
  <si>
    <t>-</t>
  </si>
  <si>
    <t xml:space="preserve">โครงการจ้างเหมาประกอบอาหาร(ข้าวต้ม) </t>
  </si>
  <si>
    <t>นางขวัญจิตร  ลือกำลัง</t>
  </si>
  <si>
    <t>เป็นผู้มีอาชีพ รับจ้าง</t>
  </si>
  <si>
    <t>เลขที่สัญญา 49/2568</t>
  </si>
  <si>
    <t>วันเลือกตั้ง</t>
  </si>
  <si>
    <t>9 ก.ค 2568</t>
  </si>
  <si>
    <t>โครงการจ้างเหมาจัดทำป้ายไวนิล รัชกาลที่ 10</t>
  </si>
  <si>
    <t>บ้านเป้า อิงค์เจ็ท</t>
  </si>
  <si>
    <t>เลขที่สัญญา 50/2568</t>
  </si>
  <si>
    <t>โครงการจ้างเหมาจัดทำตรายาง</t>
  </si>
  <si>
    <t>เลขที่สัญญา 51/2568</t>
  </si>
  <si>
    <t>ลงวันที่ 23 ก.ค 2568</t>
  </si>
  <si>
    <t>30 ก.ค 2568</t>
  </si>
  <si>
    <t>โครงการจ้างเหมาซ่อมบำรุงรถยนต์ส่วนกลาง</t>
  </si>
  <si>
    <t>ฉพาะเจาะจง</t>
  </si>
  <si>
    <t>ไชยา แอร์</t>
  </si>
  <si>
    <t>เลขที่สัญญา 52/2568</t>
  </si>
  <si>
    <t>บริษัท ชัยภูมิ ก็อปปี้ แอนด์</t>
  </si>
  <si>
    <t>เลขที่สัญญา 53/2568</t>
  </si>
  <si>
    <t>เซอร์วิส จำกัด</t>
  </si>
  <si>
    <t>ลงวันที่ 24 ก.ค 2568</t>
  </si>
  <si>
    <t>31 ก.ค 2568</t>
  </si>
  <si>
    <t>โครงการจ้างเหมาซ่อมบำรุงเครื่องถ่าย</t>
  </si>
  <si>
    <t xml:space="preserve">เอกสาร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</si>
</sst>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0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5" xfId="0" applyFont="1" applyBorder="1"/>
    <xf numFmtId="3" fontId="4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43" fontId="2" fillId="2" borderId="3" xfId="1" applyFont="1" applyFill="1" applyBorder="1"/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7" fillId="0" borderId="4" xfId="0" applyFont="1" applyBorder="1"/>
    <xf numFmtId="43" fontId="2" fillId="2" borderId="3" xfId="1" applyFont="1" applyFill="1" applyBorder="1" applyAlignment="1">
      <alignment horizontal="left" vertical="center" wrapText="1"/>
    </xf>
    <xf numFmtId="43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00" workbookViewId="0">
      <selection activeCell="H22" sqref="H22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4" t="s">
        <v>29</v>
      </c>
      <c r="B1" s="64"/>
      <c r="C1" s="64"/>
      <c r="D1" s="64"/>
      <c r="E1" s="64"/>
      <c r="F1" s="64"/>
      <c r="G1" s="64"/>
      <c r="H1" s="64"/>
      <c r="I1" s="64"/>
    </row>
    <row r="2" spans="1:9" ht="18.75" x14ac:dyDescent="0.25">
      <c r="A2" s="65" t="s">
        <v>28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30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42</v>
      </c>
      <c r="G4" s="67" t="s">
        <v>43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>
        <v>1</v>
      </c>
      <c r="B6" s="5" t="s">
        <v>65</v>
      </c>
      <c r="C6" s="6">
        <v>4590</v>
      </c>
      <c r="D6" s="7"/>
      <c r="E6" s="8" t="s">
        <v>11</v>
      </c>
      <c r="F6" s="5" t="s">
        <v>46</v>
      </c>
      <c r="G6" s="5" t="s">
        <v>46</v>
      </c>
      <c r="H6" s="5" t="s">
        <v>10</v>
      </c>
      <c r="I6" s="40" t="s">
        <v>47</v>
      </c>
    </row>
    <row r="7" spans="1:9" ht="18.75" x14ac:dyDescent="0.3">
      <c r="A7" s="62"/>
      <c r="B7" s="9" t="s">
        <v>66</v>
      </c>
      <c r="C7" s="10"/>
      <c r="D7" s="37"/>
      <c r="E7" s="11"/>
      <c r="F7" s="59">
        <v>4590</v>
      </c>
      <c r="G7" s="59">
        <v>4590</v>
      </c>
      <c r="H7" s="9" t="s">
        <v>9</v>
      </c>
      <c r="I7" s="41" t="s">
        <v>48</v>
      </c>
    </row>
    <row r="8" spans="1:9" ht="18" customHeight="1" x14ac:dyDescent="0.3">
      <c r="A8" s="62"/>
      <c r="B8" s="9" t="s">
        <v>67</v>
      </c>
      <c r="C8" s="10"/>
      <c r="D8" s="9"/>
      <c r="E8" s="11"/>
      <c r="F8" s="9"/>
      <c r="G8" s="9"/>
      <c r="H8" s="9"/>
      <c r="I8" s="39" t="s">
        <v>49</v>
      </c>
    </row>
    <row r="9" spans="1:9" ht="18.75" x14ac:dyDescent="0.3">
      <c r="A9" s="61">
        <v>2</v>
      </c>
      <c r="B9" s="5" t="s">
        <v>50</v>
      </c>
      <c r="C9" s="6">
        <v>18040</v>
      </c>
      <c r="D9" s="7"/>
      <c r="E9" s="8" t="s">
        <v>11</v>
      </c>
      <c r="F9" s="5" t="s">
        <v>51</v>
      </c>
      <c r="G9" s="5" t="s">
        <v>51</v>
      </c>
      <c r="H9" s="5" t="s">
        <v>10</v>
      </c>
      <c r="I9" s="5" t="s">
        <v>52</v>
      </c>
    </row>
    <row r="10" spans="1:9" ht="18.75" x14ac:dyDescent="0.3">
      <c r="A10" s="62"/>
      <c r="B10" s="9"/>
      <c r="C10" s="10"/>
      <c r="D10" s="37"/>
      <c r="E10" s="11"/>
      <c r="F10" s="59">
        <v>18040</v>
      </c>
      <c r="G10" s="59">
        <v>18040</v>
      </c>
      <c r="H10" s="9" t="s">
        <v>9</v>
      </c>
      <c r="I10" s="9" t="s">
        <v>53</v>
      </c>
    </row>
    <row r="11" spans="1:9" ht="18.75" x14ac:dyDescent="0.3">
      <c r="A11" s="62"/>
      <c r="B11" s="9"/>
      <c r="C11" s="10"/>
      <c r="D11" s="9"/>
      <c r="E11" s="11"/>
      <c r="F11" s="9"/>
      <c r="G11" s="9"/>
      <c r="I11" s="38" t="s">
        <v>54</v>
      </c>
    </row>
    <row r="12" spans="1:9" ht="18.75" x14ac:dyDescent="0.3">
      <c r="A12" s="61">
        <v>3</v>
      </c>
      <c r="B12" s="5" t="s">
        <v>55</v>
      </c>
      <c r="C12" s="6">
        <v>3790</v>
      </c>
      <c r="D12" s="7"/>
      <c r="E12" s="8" t="s">
        <v>11</v>
      </c>
      <c r="F12" s="5" t="s">
        <v>56</v>
      </c>
      <c r="G12" s="5" t="s">
        <v>56</v>
      </c>
      <c r="H12" s="5" t="s">
        <v>10</v>
      </c>
      <c r="I12" s="5" t="s">
        <v>57</v>
      </c>
    </row>
    <row r="13" spans="1:9" ht="18.75" x14ac:dyDescent="0.3">
      <c r="A13" s="62"/>
      <c r="B13" s="9" t="s">
        <v>58</v>
      </c>
      <c r="C13" s="10"/>
      <c r="D13" s="37"/>
      <c r="E13" s="11"/>
      <c r="F13" s="59">
        <v>3790</v>
      </c>
      <c r="G13" s="59">
        <v>3790</v>
      </c>
      <c r="H13" s="9" t="s">
        <v>9</v>
      </c>
      <c r="I13" s="9" t="s">
        <v>59</v>
      </c>
    </row>
    <row r="14" spans="1:9" ht="18.75" x14ac:dyDescent="0.3">
      <c r="A14" s="62"/>
      <c r="B14" s="9"/>
      <c r="C14" s="10"/>
      <c r="D14" s="9"/>
      <c r="E14" s="11"/>
      <c r="F14" s="9"/>
      <c r="G14" s="9"/>
      <c r="I14" s="38" t="s">
        <v>60</v>
      </c>
    </row>
    <row r="15" spans="1:9" ht="18.75" x14ac:dyDescent="0.3">
      <c r="A15" s="61">
        <v>4</v>
      </c>
      <c r="B15" s="5" t="s">
        <v>63</v>
      </c>
      <c r="C15" s="6">
        <v>7200</v>
      </c>
      <c r="D15" s="7"/>
      <c r="E15" s="8" t="s">
        <v>11</v>
      </c>
      <c r="F15" s="5" t="s">
        <v>61</v>
      </c>
      <c r="G15" s="5" t="s">
        <v>61</v>
      </c>
      <c r="H15" s="5" t="s">
        <v>10</v>
      </c>
      <c r="I15" s="5" t="s">
        <v>62</v>
      </c>
    </row>
    <row r="16" spans="1:9" ht="18.75" x14ac:dyDescent="0.3">
      <c r="A16" s="62"/>
      <c r="B16" s="9" t="s">
        <v>64</v>
      </c>
      <c r="C16" s="10"/>
      <c r="D16" s="37"/>
      <c r="E16" s="11"/>
      <c r="F16" s="59">
        <v>7200</v>
      </c>
      <c r="G16" s="59">
        <v>7200</v>
      </c>
      <c r="H16" s="9" t="s">
        <v>9</v>
      </c>
      <c r="I16" s="9" t="s">
        <v>59</v>
      </c>
    </row>
    <row r="17" spans="1:9" ht="18.75" x14ac:dyDescent="0.3">
      <c r="A17" s="63"/>
      <c r="B17" s="12"/>
      <c r="C17" s="13"/>
      <c r="D17" s="12"/>
      <c r="E17" s="14"/>
      <c r="F17" s="12"/>
      <c r="G17" s="12"/>
      <c r="I17" s="38" t="s">
        <v>60</v>
      </c>
    </row>
    <row r="18" spans="1:9" ht="18.75" x14ac:dyDescent="0.3">
      <c r="A18" s="16"/>
      <c r="B18" s="17"/>
      <c r="C18" s="18"/>
      <c r="D18" s="17"/>
      <c r="E18" s="19"/>
      <c r="F18" s="17"/>
      <c r="G18" s="17"/>
      <c r="H18" s="36"/>
      <c r="I18" s="17"/>
    </row>
    <row r="19" spans="1:9" ht="20.25" x14ac:dyDescent="0.3">
      <c r="F19" s="60" t="s">
        <v>12</v>
      </c>
      <c r="G19" s="60"/>
      <c r="H19" s="25">
        <v>4</v>
      </c>
      <c r="I19" s="31" t="s">
        <v>25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60" t="s">
        <v>13</v>
      </c>
      <c r="G21" s="60"/>
      <c r="H21" s="30">
        <f>C6+C9+C12+C15</f>
        <v>33620</v>
      </c>
      <c r="I21" s="31" t="s">
        <v>26</v>
      </c>
    </row>
    <row r="22" spans="1:9" ht="20.25" x14ac:dyDescent="0.3">
      <c r="F22" s="31"/>
      <c r="G22" s="31"/>
      <c r="H22" s="31"/>
      <c r="I22" s="31"/>
    </row>
    <row r="23" spans="1:9" ht="20.25" x14ac:dyDescent="0.3">
      <c r="F23" s="31"/>
      <c r="G23" s="31"/>
      <c r="H23" s="31"/>
      <c r="I23" s="31"/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9:G19"/>
    <mergeCell ref="F21:G21"/>
    <mergeCell ref="A6:A8"/>
    <mergeCell ref="A9:A11"/>
    <mergeCell ref="A12:A14"/>
    <mergeCell ref="A15:A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Layout" zoomScaleNormal="110" workbookViewId="0">
      <selection activeCell="F13" sqref="F13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9" t="s">
        <v>31</v>
      </c>
      <c r="B1" s="69"/>
      <c r="C1" s="69"/>
      <c r="D1" s="69"/>
      <c r="E1" s="69"/>
      <c r="F1" s="69"/>
      <c r="G1" s="69"/>
      <c r="H1" s="69"/>
      <c r="I1" s="69"/>
    </row>
    <row r="2" spans="1:9" ht="18.75" x14ac:dyDescent="0.25">
      <c r="A2" s="65" t="s">
        <v>28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32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42</v>
      </c>
      <c r="G4" s="67" t="s">
        <v>43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7.25" customHeight="1" x14ac:dyDescent="0.25">
      <c r="A6" s="82">
        <v>1</v>
      </c>
      <c r="B6" s="80" t="s">
        <v>69</v>
      </c>
      <c r="C6" s="81">
        <v>2000</v>
      </c>
      <c r="D6" s="82"/>
      <c r="E6" s="82" t="s">
        <v>11</v>
      </c>
      <c r="F6" s="80" t="s">
        <v>70</v>
      </c>
      <c r="G6" s="80" t="s">
        <v>70</v>
      </c>
      <c r="H6" s="80" t="s">
        <v>71</v>
      </c>
      <c r="I6" s="82" t="s">
        <v>72</v>
      </c>
    </row>
    <row r="7" spans="1:9" ht="17.25" customHeight="1" x14ac:dyDescent="0.25">
      <c r="A7" s="75"/>
      <c r="B7" s="77" t="s">
        <v>73</v>
      </c>
      <c r="C7" s="76"/>
      <c r="D7" s="75"/>
      <c r="E7" s="75"/>
      <c r="F7" s="88">
        <v>2000</v>
      </c>
      <c r="G7" s="88">
        <v>2000</v>
      </c>
      <c r="H7" s="77" t="s">
        <v>9</v>
      </c>
      <c r="I7" s="75" t="s">
        <v>53</v>
      </c>
    </row>
    <row r="8" spans="1:9" ht="17.25" customHeight="1" x14ac:dyDescent="0.25">
      <c r="A8" s="85"/>
      <c r="B8" s="83"/>
      <c r="C8" s="84"/>
      <c r="D8" s="85"/>
      <c r="E8" s="85"/>
      <c r="F8" s="83"/>
      <c r="G8" s="83"/>
      <c r="H8" s="83"/>
      <c r="I8" s="85" t="s">
        <v>74</v>
      </c>
    </row>
    <row r="9" spans="1:9" ht="17.25" customHeight="1" x14ac:dyDescent="0.25">
      <c r="A9" s="82">
        <v>2</v>
      </c>
      <c r="B9" s="80" t="s">
        <v>75</v>
      </c>
      <c r="C9" s="81">
        <v>3346</v>
      </c>
      <c r="D9" s="82"/>
      <c r="E9" s="82" t="s">
        <v>11</v>
      </c>
      <c r="F9" s="80" t="s">
        <v>76</v>
      </c>
      <c r="G9" s="80" t="s">
        <v>76</v>
      </c>
      <c r="H9" s="80" t="s">
        <v>71</v>
      </c>
      <c r="I9" s="82" t="s">
        <v>77</v>
      </c>
    </row>
    <row r="10" spans="1:9" ht="17.25" customHeight="1" x14ac:dyDescent="0.25">
      <c r="A10" s="75"/>
      <c r="B10" s="77"/>
      <c r="C10" s="76"/>
      <c r="D10" s="75"/>
      <c r="E10" s="75"/>
      <c r="F10" s="88">
        <v>3346</v>
      </c>
      <c r="G10" s="88">
        <v>3346</v>
      </c>
      <c r="H10" s="77" t="s">
        <v>9</v>
      </c>
      <c r="I10" s="75" t="s">
        <v>59</v>
      </c>
    </row>
    <row r="11" spans="1:9" ht="17.25" customHeight="1" x14ac:dyDescent="0.25">
      <c r="A11" s="85"/>
      <c r="B11" s="83"/>
      <c r="C11" s="84"/>
      <c r="D11" s="85"/>
      <c r="E11" s="85"/>
      <c r="F11" s="83"/>
      <c r="G11" s="83"/>
      <c r="H11" s="83"/>
      <c r="I11" s="85" t="s">
        <v>60</v>
      </c>
    </row>
    <row r="12" spans="1:9" ht="17.25" customHeight="1" x14ac:dyDescent="0.25">
      <c r="A12" s="82">
        <v>3</v>
      </c>
      <c r="B12" s="80" t="s">
        <v>78</v>
      </c>
      <c r="C12" s="81">
        <v>4200</v>
      </c>
      <c r="D12" s="82"/>
      <c r="E12" s="82" t="s">
        <v>11</v>
      </c>
      <c r="F12" s="80" t="s">
        <v>56</v>
      </c>
      <c r="G12" s="80" t="s">
        <v>56</v>
      </c>
      <c r="H12" s="80" t="s">
        <v>71</v>
      </c>
      <c r="I12" s="82" t="s">
        <v>79</v>
      </c>
    </row>
    <row r="13" spans="1:9" ht="17.25" customHeight="1" x14ac:dyDescent="0.25">
      <c r="A13" s="75"/>
      <c r="B13" s="77"/>
      <c r="C13" s="76"/>
      <c r="D13" s="75"/>
      <c r="E13" s="75"/>
      <c r="F13" s="88">
        <v>4200</v>
      </c>
      <c r="G13" s="88">
        <v>4200</v>
      </c>
      <c r="H13" s="77" t="s">
        <v>9</v>
      </c>
      <c r="I13" s="75" t="s">
        <v>80</v>
      </c>
    </row>
    <row r="14" spans="1:9" ht="17.25" customHeight="1" x14ac:dyDescent="0.25">
      <c r="A14" s="85"/>
      <c r="B14" s="83"/>
      <c r="C14" s="84"/>
      <c r="D14" s="85"/>
      <c r="E14" s="85"/>
      <c r="F14" s="83"/>
      <c r="G14" s="83"/>
      <c r="H14" s="83"/>
      <c r="I14" s="85" t="s">
        <v>81</v>
      </c>
    </row>
    <row r="15" spans="1:9" ht="17.25" customHeight="1" x14ac:dyDescent="0.25">
      <c r="A15" s="75">
        <v>4</v>
      </c>
      <c r="B15" s="77" t="s">
        <v>82</v>
      </c>
      <c r="C15" s="76">
        <v>3500</v>
      </c>
      <c r="D15" s="75"/>
      <c r="E15" s="75" t="s">
        <v>83</v>
      </c>
      <c r="F15" s="77" t="s">
        <v>84</v>
      </c>
      <c r="G15" s="77" t="s">
        <v>84</v>
      </c>
      <c r="H15" s="77" t="s">
        <v>71</v>
      </c>
      <c r="I15" s="75" t="s">
        <v>85</v>
      </c>
    </row>
    <row r="16" spans="1:9" ht="17.25" customHeight="1" x14ac:dyDescent="0.25">
      <c r="A16" s="75"/>
      <c r="B16" s="77"/>
      <c r="C16" s="76"/>
      <c r="D16" s="75"/>
      <c r="E16" s="75"/>
      <c r="F16" s="88">
        <v>3500</v>
      </c>
      <c r="G16" s="88">
        <v>3500</v>
      </c>
      <c r="H16" s="77" t="s">
        <v>9</v>
      </c>
      <c r="I16" s="75" t="s">
        <v>80</v>
      </c>
    </row>
    <row r="17" spans="1:9" ht="17.25" customHeight="1" x14ac:dyDescent="0.25">
      <c r="A17" s="75"/>
      <c r="B17" s="77"/>
      <c r="C17" s="76"/>
      <c r="D17" s="75"/>
      <c r="E17" s="75"/>
      <c r="F17" s="77"/>
      <c r="G17" s="77"/>
      <c r="H17" s="77"/>
      <c r="I17" s="75" t="s">
        <v>81</v>
      </c>
    </row>
    <row r="18" spans="1:9" ht="17.25" customHeight="1" x14ac:dyDescent="0.3">
      <c r="A18" s="61">
        <v>5</v>
      </c>
      <c r="B18" s="78" t="s">
        <v>91</v>
      </c>
      <c r="C18" s="6">
        <v>14900</v>
      </c>
      <c r="D18" s="7"/>
      <c r="E18" s="8" t="s">
        <v>11</v>
      </c>
      <c r="F18" s="5" t="s">
        <v>86</v>
      </c>
      <c r="G18" s="5" t="s">
        <v>86</v>
      </c>
      <c r="H18" s="78" t="s">
        <v>71</v>
      </c>
      <c r="I18" s="40" t="s">
        <v>87</v>
      </c>
    </row>
    <row r="19" spans="1:9" ht="17.25" customHeight="1" x14ac:dyDescent="0.3">
      <c r="A19" s="62"/>
      <c r="B19" s="79" t="s">
        <v>92</v>
      </c>
      <c r="C19" s="10"/>
      <c r="D19" s="37"/>
      <c r="E19" s="11"/>
      <c r="F19" s="9" t="s">
        <v>88</v>
      </c>
      <c r="G19" s="9" t="s">
        <v>88</v>
      </c>
      <c r="H19" s="79" t="s">
        <v>9</v>
      </c>
      <c r="I19" s="9" t="s">
        <v>89</v>
      </c>
    </row>
    <row r="20" spans="1:9" ht="17.25" customHeight="1" x14ac:dyDescent="0.3">
      <c r="A20" s="63"/>
      <c r="B20" s="86"/>
      <c r="C20" s="13"/>
      <c r="D20" s="12"/>
      <c r="E20" s="14"/>
      <c r="F20" s="89">
        <v>14900</v>
      </c>
      <c r="G20" s="89">
        <v>14900</v>
      </c>
      <c r="H20" s="87"/>
      <c r="I20" s="38" t="s">
        <v>90</v>
      </c>
    </row>
    <row r="21" spans="1:9" ht="18.75" x14ac:dyDescent="0.3">
      <c r="A21" s="16"/>
      <c r="B21" s="17"/>
      <c r="C21" s="18"/>
      <c r="D21" s="17"/>
      <c r="E21" s="19"/>
      <c r="F21" s="17"/>
      <c r="G21" s="17"/>
      <c r="H21" s="17"/>
      <c r="I21" s="17"/>
    </row>
    <row r="22" spans="1:9" ht="20.25" x14ac:dyDescent="0.3">
      <c r="F22" s="60" t="s">
        <v>12</v>
      </c>
      <c r="G22" s="60"/>
      <c r="H22" s="43">
        <v>5</v>
      </c>
      <c r="I22" s="31" t="s">
        <v>25</v>
      </c>
    </row>
    <row r="23" spans="1:9" ht="20.25" x14ac:dyDescent="0.3">
      <c r="F23" s="31"/>
      <c r="G23" s="31"/>
      <c r="H23" s="31"/>
      <c r="I23" s="31"/>
    </row>
    <row r="24" spans="1:9" ht="20.25" x14ac:dyDescent="0.3">
      <c r="F24" s="60" t="s">
        <v>13</v>
      </c>
      <c r="G24" s="60"/>
      <c r="H24" s="30">
        <f>C6+C9+C12+C15+C18</f>
        <v>27946</v>
      </c>
      <c r="I24" s="31" t="s">
        <v>26</v>
      </c>
    </row>
    <row r="25" spans="1:9" ht="20.25" x14ac:dyDescent="0.3">
      <c r="F25" s="31"/>
      <c r="G25" s="31"/>
      <c r="H25" s="31"/>
      <c r="I25" s="31"/>
    </row>
    <row r="26" spans="1:9" ht="20.25" x14ac:dyDescent="0.3">
      <c r="F26" s="31"/>
      <c r="G26" s="31"/>
      <c r="H26" s="31"/>
      <c r="I26" s="31"/>
    </row>
  </sheetData>
  <mergeCells count="13">
    <mergeCell ref="F24:G24"/>
    <mergeCell ref="F22:G22"/>
    <mergeCell ref="A18:A20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topLeftCell="A4" zoomScaleNormal="100" workbookViewId="0">
      <selection activeCell="J23" sqref="J23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0" t="s">
        <v>33</v>
      </c>
      <c r="B1" s="70"/>
      <c r="C1" s="70"/>
      <c r="D1" s="70"/>
      <c r="E1" s="70"/>
      <c r="F1" s="70"/>
      <c r="G1" s="70"/>
      <c r="H1" s="70"/>
      <c r="I1" s="70"/>
    </row>
    <row r="2" spans="1:9" ht="18.75" x14ac:dyDescent="0.25">
      <c r="A2" s="65" t="s">
        <v>28</v>
      </c>
      <c r="B2" s="65"/>
      <c r="C2" s="65"/>
      <c r="D2" s="65"/>
      <c r="E2" s="65"/>
      <c r="F2" s="65"/>
      <c r="G2" s="65"/>
      <c r="H2" s="65"/>
      <c r="I2" s="65"/>
    </row>
    <row r="3" spans="1:9" ht="18.75" x14ac:dyDescent="0.25">
      <c r="A3" s="66" t="s">
        <v>34</v>
      </c>
      <c r="B3" s="66"/>
      <c r="C3" s="66"/>
      <c r="D3" s="66"/>
      <c r="E3" s="66"/>
      <c r="F3" s="66"/>
      <c r="G3" s="66"/>
      <c r="H3" s="66"/>
      <c r="I3" s="66"/>
    </row>
    <row r="4" spans="1:9" ht="37.5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42</v>
      </c>
      <c r="G4" s="67" t="s">
        <v>43</v>
      </c>
      <c r="H4" s="67" t="s">
        <v>3</v>
      </c>
      <c r="I4" s="2" t="s">
        <v>4</v>
      </c>
    </row>
    <row r="5" spans="1:9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9" ht="18.75" x14ac:dyDescent="0.3">
      <c r="A6" s="61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62"/>
      <c r="B7" s="9"/>
      <c r="C7" s="10"/>
      <c r="D7" s="37"/>
      <c r="E7" s="11"/>
      <c r="F7" s="9"/>
      <c r="G7" s="9"/>
      <c r="H7" s="9"/>
      <c r="I7" s="9"/>
    </row>
    <row r="8" spans="1:9" ht="18.75" x14ac:dyDescent="0.3">
      <c r="A8" s="62"/>
      <c r="B8" s="9"/>
      <c r="C8" s="10"/>
      <c r="D8" s="9"/>
      <c r="E8" s="11"/>
      <c r="F8" s="9"/>
      <c r="G8" s="9"/>
      <c r="H8" s="9"/>
      <c r="I8" s="42"/>
    </row>
    <row r="9" spans="1:9" ht="18.75" x14ac:dyDescent="0.3">
      <c r="A9" s="61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62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61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62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61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62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61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63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60" t="s">
        <v>12</v>
      </c>
      <c r="G18" s="60"/>
      <c r="H18" s="25" t="s">
        <v>68</v>
      </c>
      <c r="I18" s="31" t="s">
        <v>25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60" t="s">
        <v>13</v>
      </c>
      <c r="G20" s="60"/>
      <c r="H20" s="30">
        <f>C6</f>
        <v>0</v>
      </c>
      <c r="I20" s="31" t="s">
        <v>26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view="pageLayout" zoomScaleNormal="100" workbookViewId="0">
      <selection activeCell="D8" sqref="D8"/>
    </sheetView>
  </sheetViews>
  <sheetFormatPr defaultRowHeight="15" x14ac:dyDescent="0.25"/>
  <cols>
    <col min="1" max="1" width="6" style="20" customWidth="1"/>
    <col min="2" max="2" width="26.375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6" style="20" customWidth="1"/>
    <col min="8" max="8" width="14.125" style="20" customWidth="1"/>
    <col min="9" max="9" width="17.875" style="20" customWidth="1"/>
    <col min="10" max="16384" width="9" style="20"/>
  </cols>
  <sheetData>
    <row r="1" spans="1:13" ht="18.75" x14ac:dyDescent="0.25">
      <c r="A1" s="71" t="s">
        <v>35</v>
      </c>
      <c r="B1" s="71"/>
      <c r="C1" s="71"/>
      <c r="D1" s="71"/>
      <c r="E1" s="71"/>
      <c r="F1" s="71"/>
      <c r="G1" s="71"/>
      <c r="H1" s="71"/>
      <c r="I1" s="71"/>
    </row>
    <row r="2" spans="1:13" ht="18.75" x14ac:dyDescent="0.25">
      <c r="A2" s="65" t="s">
        <v>28</v>
      </c>
      <c r="B2" s="65"/>
      <c r="C2" s="65"/>
      <c r="D2" s="65"/>
      <c r="E2" s="65"/>
      <c r="F2" s="65"/>
      <c r="G2" s="65"/>
      <c r="H2" s="65"/>
      <c r="I2" s="65"/>
    </row>
    <row r="3" spans="1:13" ht="18.75" x14ac:dyDescent="0.25">
      <c r="A3" s="66" t="s">
        <v>32</v>
      </c>
      <c r="B3" s="66"/>
      <c r="C3" s="66"/>
      <c r="D3" s="66"/>
      <c r="E3" s="66"/>
      <c r="F3" s="66"/>
      <c r="G3" s="66"/>
      <c r="H3" s="66"/>
      <c r="I3" s="66"/>
    </row>
    <row r="4" spans="1:13" ht="41.25" customHeight="1" x14ac:dyDescent="0.25">
      <c r="A4" s="67" t="s">
        <v>0</v>
      </c>
      <c r="B4" s="67" t="s">
        <v>1</v>
      </c>
      <c r="C4" s="1" t="s">
        <v>6</v>
      </c>
      <c r="D4" s="67" t="s">
        <v>2</v>
      </c>
      <c r="E4" s="67" t="s">
        <v>8</v>
      </c>
      <c r="F4" s="67" t="s">
        <v>42</v>
      </c>
      <c r="G4" s="67" t="s">
        <v>43</v>
      </c>
      <c r="H4" s="67" t="s">
        <v>3</v>
      </c>
      <c r="I4" s="2" t="s">
        <v>4</v>
      </c>
    </row>
    <row r="5" spans="1:13" ht="18.75" x14ac:dyDescent="0.25">
      <c r="A5" s="68"/>
      <c r="B5" s="68"/>
      <c r="C5" s="3" t="s">
        <v>7</v>
      </c>
      <c r="D5" s="68"/>
      <c r="E5" s="68"/>
      <c r="F5" s="68"/>
      <c r="G5" s="68"/>
      <c r="H5" s="68"/>
      <c r="I5" s="4" t="s">
        <v>5</v>
      </c>
    </row>
    <row r="6" spans="1:13" ht="56.25" x14ac:dyDescent="0.25">
      <c r="A6" s="55">
        <v>1</v>
      </c>
      <c r="B6" s="58" t="s">
        <v>38</v>
      </c>
      <c r="C6" s="54">
        <v>47500</v>
      </c>
      <c r="D6" s="53"/>
      <c r="E6" s="45" t="s">
        <v>11</v>
      </c>
      <c r="F6" s="46" t="s">
        <v>44</v>
      </c>
      <c r="G6" s="46" t="s">
        <v>44</v>
      </c>
      <c r="H6" s="46" t="s">
        <v>37</v>
      </c>
      <c r="I6" s="47" t="s">
        <v>39</v>
      </c>
    </row>
    <row r="7" spans="1:13" ht="61.5" customHeight="1" x14ac:dyDescent="0.25">
      <c r="A7" s="55">
        <v>2</v>
      </c>
      <c r="B7" s="58" t="s">
        <v>40</v>
      </c>
      <c r="C7" s="57">
        <v>45000</v>
      </c>
      <c r="D7" s="56"/>
      <c r="E7" s="45" t="s">
        <v>11</v>
      </c>
      <c r="F7" s="46" t="s">
        <v>45</v>
      </c>
      <c r="G7" s="46" t="s">
        <v>45</v>
      </c>
      <c r="H7" s="46" t="s">
        <v>37</v>
      </c>
      <c r="I7" s="47" t="s">
        <v>41</v>
      </c>
    </row>
    <row r="8" spans="1:13" ht="28.5" customHeight="1" x14ac:dyDescent="0.3">
      <c r="A8" s="49"/>
      <c r="B8" s="50"/>
      <c r="C8" s="51"/>
      <c r="D8" s="48"/>
      <c r="E8" s="49"/>
      <c r="F8" s="50"/>
      <c r="G8" s="50"/>
      <c r="H8" s="50"/>
      <c r="I8" s="52"/>
    </row>
    <row r="9" spans="1:13" ht="20.25" x14ac:dyDescent="0.3">
      <c r="F9" s="60" t="s">
        <v>12</v>
      </c>
      <c r="G9" s="60"/>
      <c r="H9" s="25">
        <v>2</v>
      </c>
      <c r="I9" s="31" t="s">
        <v>25</v>
      </c>
    </row>
    <row r="10" spans="1:13" ht="20.25" x14ac:dyDescent="0.3">
      <c r="F10" s="31"/>
      <c r="G10" s="31"/>
      <c r="H10" s="31"/>
      <c r="I10" s="31"/>
    </row>
    <row r="11" spans="1:13" ht="20.25" x14ac:dyDescent="0.3">
      <c r="F11" s="60" t="s">
        <v>13</v>
      </c>
      <c r="G11" s="60"/>
      <c r="H11" s="30">
        <f>C6+C7</f>
        <v>92500</v>
      </c>
      <c r="I11" s="31" t="s">
        <v>26</v>
      </c>
    </row>
    <row r="12" spans="1:13" ht="18.75" x14ac:dyDescent="0.3">
      <c r="E12" s="16"/>
      <c r="F12" s="17"/>
      <c r="G12" s="18"/>
      <c r="H12" s="17"/>
      <c r="I12" s="19"/>
      <c r="J12" s="17"/>
      <c r="K12" s="17"/>
      <c r="L12" s="17"/>
      <c r="M12" s="17"/>
    </row>
  </sheetData>
  <mergeCells count="12">
    <mergeCell ref="F9:G9"/>
    <mergeCell ref="F11:G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view="pageLayout" zoomScaleNormal="100" workbookViewId="0">
      <selection activeCell="C11" sqref="C11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72" t="s">
        <v>36</v>
      </c>
      <c r="C2" s="72"/>
      <c r="D2" s="72"/>
      <c r="E2" s="72"/>
      <c r="F2" s="72"/>
    </row>
    <row r="3" spans="2:6" s="35" customFormat="1" ht="24.75" customHeight="1" x14ac:dyDescent="0.35">
      <c r="B3" s="73" t="s">
        <v>28</v>
      </c>
      <c r="C3" s="73"/>
      <c r="D3" s="73"/>
      <c r="E3" s="73"/>
      <c r="F3" s="73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14</v>
      </c>
      <c r="D5" s="24" t="s">
        <v>15</v>
      </c>
      <c r="E5" s="24" t="s">
        <v>16</v>
      </c>
      <c r="F5" s="24" t="s">
        <v>17</v>
      </c>
    </row>
    <row r="6" spans="2:6" ht="24.75" customHeight="1" x14ac:dyDescent="0.3">
      <c r="B6" s="23">
        <v>1</v>
      </c>
      <c r="C6" s="21" t="s">
        <v>19</v>
      </c>
      <c r="D6" s="28">
        <v>4</v>
      </c>
      <c r="E6" s="26">
        <v>33620</v>
      </c>
      <c r="F6" s="21"/>
    </row>
    <row r="7" spans="2:6" ht="24.75" customHeight="1" x14ac:dyDescent="0.3">
      <c r="B7" s="23">
        <v>2</v>
      </c>
      <c r="C7" s="21" t="s">
        <v>20</v>
      </c>
      <c r="D7" s="28">
        <v>5</v>
      </c>
      <c r="E7" s="22">
        <v>27946</v>
      </c>
      <c r="F7" s="21"/>
    </row>
    <row r="8" spans="2:6" ht="24.75" customHeight="1" x14ac:dyDescent="0.3">
      <c r="B8" s="23">
        <v>3</v>
      </c>
      <c r="C8" s="21" t="s">
        <v>18</v>
      </c>
      <c r="D8" s="28">
        <v>0</v>
      </c>
      <c r="E8" s="6">
        <v>0</v>
      </c>
      <c r="F8" s="21"/>
    </row>
    <row r="9" spans="2:6" ht="24.75" customHeight="1" x14ac:dyDescent="0.3">
      <c r="B9" s="23">
        <v>4</v>
      </c>
      <c r="C9" s="21" t="s">
        <v>27</v>
      </c>
      <c r="D9" s="28">
        <v>2</v>
      </c>
      <c r="E9" s="26">
        <v>92500</v>
      </c>
      <c r="F9" s="21"/>
    </row>
    <row r="10" spans="2:6" ht="24.75" customHeight="1" x14ac:dyDescent="0.3">
      <c r="B10" s="74" t="s">
        <v>21</v>
      </c>
      <c r="C10" s="74"/>
      <c r="D10" s="32">
        <f>SUM(D6:D9)</f>
        <v>11</v>
      </c>
      <c r="E10" s="33">
        <f>SUM(E6:E9)</f>
        <v>154066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22</v>
      </c>
      <c r="D13" s="44">
        <v>11</v>
      </c>
      <c r="E13" s="30" t="s">
        <v>23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13</v>
      </c>
      <c r="D15" s="30">
        <f>E10</f>
        <v>154066</v>
      </c>
      <c r="E15" s="30" t="s">
        <v>24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2026-04-21T08:48:03Z</dcterms:modified>
</cp:coreProperties>
</file>